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295" yWindow="240" windowWidth="17490" windowHeight="8205" activeTab="1"/>
  </bookViews>
  <sheets>
    <sheet name="скидки" sheetId="11" r:id="rId1"/>
    <sheet name="Mens 14-15" sheetId="12" r:id="rId2"/>
    <sheet name="Wms 14-15" sheetId="13" r:id="rId3"/>
    <sheet name="Youth 14-15" sheetId="14" r:id="rId4"/>
  </sheets>
  <calcPr calcId="145621"/>
</workbook>
</file>

<file path=xl/calcChain.xml><?xml version="1.0" encoding="utf-8"?>
<calcChain xmlns="http://schemas.openxmlformats.org/spreadsheetml/2006/main">
  <c r="M81" i="14" l="1"/>
  <c r="N81" i="14" s="1"/>
  <c r="K81" i="14"/>
  <c r="M80" i="14"/>
  <c r="N80" i="14" s="1"/>
  <c r="K80" i="14"/>
  <c r="M79" i="14"/>
  <c r="N79" i="14" s="1"/>
  <c r="K79" i="14"/>
  <c r="M78" i="14"/>
  <c r="N78" i="14" s="1"/>
  <c r="K78" i="14"/>
  <c r="M76" i="14"/>
  <c r="N76" i="14" s="1"/>
  <c r="K76" i="14"/>
  <c r="M75" i="14"/>
  <c r="N75" i="14" s="1"/>
  <c r="K75" i="14"/>
  <c r="M73" i="14"/>
  <c r="N73" i="14" s="1"/>
  <c r="K73" i="14"/>
  <c r="N71" i="14"/>
  <c r="M71" i="14"/>
  <c r="K71" i="14"/>
  <c r="M70" i="14"/>
  <c r="N70" i="14" s="1"/>
  <c r="K70" i="14"/>
  <c r="M69" i="14"/>
  <c r="N69" i="14" s="1"/>
  <c r="K69" i="14"/>
  <c r="M68" i="14"/>
  <c r="N68" i="14" s="1"/>
  <c r="K68" i="14"/>
  <c r="M67" i="14"/>
  <c r="N67" i="14" s="1"/>
  <c r="K67" i="14"/>
  <c r="M66" i="14"/>
  <c r="N66" i="14" s="1"/>
  <c r="K66" i="14"/>
  <c r="M65" i="14"/>
  <c r="N65" i="14" s="1"/>
  <c r="K65" i="14"/>
  <c r="M64" i="14"/>
  <c r="N64" i="14" s="1"/>
  <c r="K64" i="14"/>
  <c r="N63" i="14"/>
  <c r="M63" i="14"/>
  <c r="K63" i="14"/>
  <c r="M62" i="14"/>
  <c r="N62" i="14" s="1"/>
  <c r="K62" i="14"/>
  <c r="M61" i="14"/>
  <c r="N61" i="14" s="1"/>
  <c r="K61" i="14"/>
  <c r="M60" i="14"/>
  <c r="N60" i="14" s="1"/>
  <c r="K60" i="14"/>
  <c r="M59" i="14"/>
  <c r="N59" i="14" s="1"/>
  <c r="K59" i="14"/>
  <c r="M58" i="14"/>
  <c r="N58" i="14" s="1"/>
  <c r="K58" i="14"/>
  <c r="M57" i="14"/>
  <c r="N57" i="14" s="1"/>
  <c r="K57" i="14"/>
  <c r="M53" i="14"/>
  <c r="N53" i="14" s="1"/>
  <c r="K53" i="14"/>
  <c r="N52" i="14"/>
  <c r="M52" i="14"/>
  <c r="K52" i="14"/>
  <c r="M51" i="14"/>
  <c r="N51" i="14" s="1"/>
  <c r="K51" i="14"/>
  <c r="M50" i="14"/>
  <c r="N50" i="14" s="1"/>
  <c r="K50" i="14"/>
  <c r="M49" i="14"/>
  <c r="N49" i="14" s="1"/>
  <c r="K49" i="14"/>
  <c r="M48" i="14"/>
  <c r="N48" i="14" s="1"/>
  <c r="K48" i="14"/>
  <c r="M47" i="14"/>
  <c r="N47" i="14" s="1"/>
  <c r="K47" i="14"/>
  <c r="M45" i="14"/>
  <c r="N45" i="14" s="1"/>
  <c r="K45" i="14"/>
  <c r="M44" i="14"/>
  <c r="N44" i="14" s="1"/>
  <c r="K44" i="14"/>
  <c r="N43" i="14"/>
  <c r="M43" i="14"/>
  <c r="K43" i="14"/>
  <c r="M42" i="14"/>
  <c r="N42" i="14" s="1"/>
  <c r="K42" i="14"/>
  <c r="M41" i="14"/>
  <c r="N41" i="14" s="1"/>
  <c r="K41" i="14"/>
  <c r="M40" i="14"/>
  <c r="N40" i="14" s="1"/>
  <c r="K40" i="14"/>
  <c r="M38" i="14"/>
  <c r="N38" i="14" s="1"/>
  <c r="K38" i="14"/>
  <c r="M37" i="14"/>
  <c r="N37" i="14" s="1"/>
  <c r="K37" i="14"/>
  <c r="M35" i="14"/>
  <c r="N35" i="14" s="1"/>
  <c r="K35" i="14"/>
  <c r="M33" i="14"/>
  <c r="N33" i="14" s="1"/>
  <c r="K33" i="14"/>
  <c r="N32" i="14"/>
  <c r="M32" i="14"/>
  <c r="K32" i="14"/>
  <c r="M30" i="14"/>
  <c r="N30" i="14" s="1"/>
  <c r="K30" i="14"/>
  <c r="M29" i="14"/>
  <c r="N29" i="14" s="1"/>
  <c r="K29" i="14"/>
  <c r="M28" i="14"/>
  <c r="N28" i="14" s="1"/>
  <c r="K28" i="14"/>
  <c r="M27" i="14"/>
  <c r="N27" i="14" s="1"/>
  <c r="K27" i="14"/>
  <c r="M25" i="14"/>
  <c r="N25" i="14" s="1"/>
  <c r="K25" i="14"/>
  <c r="M24" i="14"/>
  <c r="N24" i="14" s="1"/>
  <c r="K24" i="14"/>
  <c r="M23" i="14"/>
  <c r="N23" i="14" s="1"/>
  <c r="K23" i="14"/>
  <c r="N22" i="14"/>
  <c r="M22" i="14"/>
  <c r="K22" i="14"/>
  <c r="M21" i="14"/>
  <c r="N21" i="14" s="1"/>
  <c r="K21" i="14"/>
  <c r="M19" i="14"/>
  <c r="N19" i="14" s="1"/>
  <c r="K19" i="14"/>
  <c r="M18" i="14"/>
  <c r="N18" i="14" s="1"/>
  <c r="K18" i="14"/>
  <c r="M17" i="14"/>
  <c r="N17" i="14" s="1"/>
  <c r="K17" i="14"/>
  <c r="M16" i="14"/>
  <c r="N16" i="14" s="1"/>
  <c r="K16" i="14"/>
  <c r="M15" i="14"/>
  <c r="N15" i="14" s="1"/>
  <c r="K15" i="14"/>
  <c r="M14" i="14"/>
  <c r="N14" i="14" s="1"/>
  <c r="K14" i="14"/>
  <c r="N13" i="14"/>
  <c r="M13" i="14"/>
  <c r="K13" i="14"/>
  <c r="M12" i="14"/>
  <c r="N12" i="14" s="1"/>
  <c r="K12" i="14"/>
  <c r="M11" i="14"/>
  <c r="N11" i="14" s="1"/>
  <c r="K11" i="14"/>
  <c r="M10" i="14"/>
  <c r="N10" i="14" s="1"/>
  <c r="K10" i="14"/>
  <c r="M9" i="14"/>
  <c r="N9" i="14" s="1"/>
  <c r="K9" i="14"/>
  <c r="M8" i="14"/>
  <c r="N8" i="14" s="1"/>
  <c r="K8" i="14"/>
  <c r="M7" i="14"/>
  <c r="N7" i="14" s="1"/>
  <c r="K7" i="14"/>
  <c r="M6" i="14"/>
  <c r="N6" i="14" s="1"/>
  <c r="K6" i="14"/>
  <c r="M153" i="13"/>
  <c r="N153" i="13" s="1"/>
  <c r="K153" i="13"/>
  <c r="M152" i="13"/>
  <c r="N152" i="13" s="1"/>
  <c r="K152" i="13"/>
  <c r="M151" i="13"/>
  <c r="N151" i="13" s="1"/>
  <c r="K151" i="13"/>
  <c r="N150" i="13"/>
  <c r="M150" i="13"/>
  <c r="K150" i="13"/>
  <c r="M149" i="13"/>
  <c r="N149" i="13" s="1"/>
  <c r="K149" i="13"/>
  <c r="M148" i="13"/>
  <c r="N148" i="13" s="1"/>
  <c r="K148" i="13"/>
  <c r="M146" i="13"/>
  <c r="N146" i="13" s="1"/>
  <c r="K146" i="13"/>
  <c r="M145" i="13"/>
  <c r="N145" i="13" s="1"/>
  <c r="K145" i="13"/>
  <c r="M144" i="13"/>
  <c r="N144" i="13" s="1"/>
  <c r="K144" i="13"/>
  <c r="M143" i="13"/>
  <c r="N143" i="13" s="1"/>
  <c r="K143" i="13"/>
  <c r="M142" i="13"/>
  <c r="N142" i="13" s="1"/>
  <c r="K142" i="13"/>
  <c r="M141" i="13"/>
  <c r="N141" i="13" s="1"/>
  <c r="K141" i="13"/>
  <c r="N140" i="13"/>
  <c r="M140" i="13"/>
  <c r="K140" i="13"/>
  <c r="M139" i="13"/>
  <c r="N139" i="13" s="1"/>
  <c r="K139" i="13"/>
  <c r="O139" i="13" s="1"/>
  <c r="M138" i="13"/>
  <c r="N138" i="13" s="1"/>
  <c r="K138" i="13"/>
  <c r="M136" i="13"/>
  <c r="N136" i="13" s="1"/>
  <c r="K136" i="13"/>
  <c r="M135" i="13"/>
  <c r="N135" i="13" s="1"/>
  <c r="K135" i="13"/>
  <c r="M134" i="13"/>
  <c r="N134" i="13" s="1"/>
  <c r="K134" i="13"/>
  <c r="M133" i="13"/>
  <c r="N133" i="13" s="1"/>
  <c r="K133" i="13"/>
  <c r="M132" i="13"/>
  <c r="N132" i="13" s="1"/>
  <c r="K132" i="13"/>
  <c r="M131" i="13"/>
  <c r="N131" i="13" s="1"/>
  <c r="K131" i="13"/>
  <c r="M130" i="13"/>
  <c r="N130" i="13" s="1"/>
  <c r="K130" i="13"/>
  <c r="M129" i="13"/>
  <c r="N129" i="13" s="1"/>
  <c r="K129" i="13"/>
  <c r="M127" i="13"/>
  <c r="N127" i="13" s="1"/>
  <c r="K127" i="13"/>
  <c r="M125" i="13"/>
  <c r="N125" i="13" s="1"/>
  <c r="K125" i="13"/>
  <c r="M124" i="13"/>
  <c r="N124" i="13" s="1"/>
  <c r="K124" i="13"/>
  <c r="M123" i="13"/>
  <c r="N123" i="13" s="1"/>
  <c r="K123" i="13"/>
  <c r="M122" i="13"/>
  <c r="N122" i="13" s="1"/>
  <c r="K122" i="13"/>
  <c r="M121" i="13"/>
  <c r="N121" i="13" s="1"/>
  <c r="K121" i="13"/>
  <c r="M119" i="13"/>
  <c r="N119" i="13" s="1"/>
  <c r="K119" i="13"/>
  <c r="M118" i="13"/>
  <c r="N118" i="13" s="1"/>
  <c r="K118" i="13"/>
  <c r="M117" i="13"/>
  <c r="N117" i="13" s="1"/>
  <c r="K117" i="13"/>
  <c r="M116" i="13"/>
  <c r="N116" i="13" s="1"/>
  <c r="K116" i="13"/>
  <c r="M115" i="13"/>
  <c r="N115" i="13" s="1"/>
  <c r="K115" i="13"/>
  <c r="M114" i="13"/>
  <c r="N114" i="13" s="1"/>
  <c r="K114" i="13"/>
  <c r="M113" i="13"/>
  <c r="N113" i="13" s="1"/>
  <c r="K113" i="13"/>
  <c r="M112" i="13"/>
  <c r="N112" i="13" s="1"/>
  <c r="K112" i="13"/>
  <c r="M111" i="13"/>
  <c r="N111" i="13" s="1"/>
  <c r="K111" i="13"/>
  <c r="N110" i="13"/>
  <c r="M110" i="13"/>
  <c r="K110" i="13"/>
  <c r="M108" i="13"/>
  <c r="N108" i="13" s="1"/>
  <c r="K108" i="13"/>
  <c r="M107" i="13"/>
  <c r="N107" i="13" s="1"/>
  <c r="K107" i="13"/>
  <c r="M106" i="13"/>
  <c r="N106" i="13" s="1"/>
  <c r="K106" i="13"/>
  <c r="M105" i="13"/>
  <c r="N105" i="13" s="1"/>
  <c r="K105" i="13"/>
  <c r="M104" i="13"/>
  <c r="N104" i="13" s="1"/>
  <c r="K104" i="13"/>
  <c r="M103" i="13"/>
  <c r="N103" i="13" s="1"/>
  <c r="K103" i="13"/>
  <c r="M102" i="13"/>
  <c r="N102" i="13" s="1"/>
  <c r="K102" i="13"/>
  <c r="M101" i="13"/>
  <c r="N101" i="13" s="1"/>
  <c r="K101" i="13"/>
  <c r="M99" i="13"/>
  <c r="N99" i="13" s="1"/>
  <c r="K99" i="13"/>
  <c r="M98" i="13"/>
  <c r="N98" i="13" s="1"/>
  <c r="K98" i="13"/>
  <c r="M97" i="13"/>
  <c r="N97" i="13" s="1"/>
  <c r="K97" i="13"/>
  <c r="M96" i="13"/>
  <c r="N96" i="13" s="1"/>
  <c r="K96" i="13"/>
  <c r="N95" i="13"/>
  <c r="M95" i="13"/>
  <c r="K95" i="13"/>
  <c r="M94" i="13"/>
  <c r="N94" i="13" s="1"/>
  <c r="K94" i="13"/>
  <c r="M93" i="13"/>
  <c r="N93" i="13" s="1"/>
  <c r="K93" i="13"/>
  <c r="M91" i="13"/>
  <c r="N91" i="13" s="1"/>
  <c r="K91" i="13"/>
  <c r="M89" i="13"/>
  <c r="N89" i="13" s="1"/>
  <c r="K89" i="13"/>
  <c r="M88" i="13"/>
  <c r="N88" i="13" s="1"/>
  <c r="K88" i="13"/>
  <c r="M87" i="13"/>
  <c r="N87" i="13" s="1"/>
  <c r="K87" i="13"/>
  <c r="M86" i="13"/>
  <c r="N86" i="13" s="1"/>
  <c r="K86" i="13"/>
  <c r="M85" i="13"/>
  <c r="N85" i="13" s="1"/>
  <c r="K85" i="13"/>
  <c r="M84" i="13"/>
  <c r="N84" i="13" s="1"/>
  <c r="K84" i="13"/>
  <c r="M83" i="13"/>
  <c r="N83" i="13" s="1"/>
  <c r="K83" i="13"/>
  <c r="M82" i="13"/>
  <c r="N82" i="13" s="1"/>
  <c r="K82" i="13"/>
  <c r="M81" i="13"/>
  <c r="N81" i="13" s="1"/>
  <c r="K81" i="13"/>
  <c r="M80" i="13"/>
  <c r="N80" i="13" s="1"/>
  <c r="K80" i="13"/>
  <c r="M79" i="13"/>
  <c r="N79" i="13" s="1"/>
  <c r="K79" i="13"/>
  <c r="M77" i="13"/>
  <c r="N77" i="13" s="1"/>
  <c r="K77" i="13"/>
  <c r="M76" i="13"/>
  <c r="N76" i="13" s="1"/>
  <c r="K76" i="13"/>
  <c r="M75" i="13"/>
  <c r="N75" i="13" s="1"/>
  <c r="K75" i="13"/>
  <c r="M74" i="13"/>
  <c r="N74" i="13" s="1"/>
  <c r="K74" i="13"/>
  <c r="M73" i="13"/>
  <c r="N73" i="13" s="1"/>
  <c r="K73" i="13"/>
  <c r="M72" i="13"/>
  <c r="N72" i="13" s="1"/>
  <c r="K72" i="13"/>
  <c r="M71" i="13"/>
  <c r="N71" i="13" s="1"/>
  <c r="K71" i="13"/>
  <c r="M70" i="13"/>
  <c r="N70" i="13" s="1"/>
  <c r="K70" i="13"/>
  <c r="M69" i="13"/>
  <c r="N69" i="13" s="1"/>
  <c r="K69" i="13"/>
  <c r="M68" i="13"/>
  <c r="N68" i="13" s="1"/>
  <c r="K68" i="13"/>
  <c r="M67" i="13"/>
  <c r="N67" i="13" s="1"/>
  <c r="K67" i="13"/>
  <c r="M66" i="13"/>
  <c r="N66" i="13" s="1"/>
  <c r="K66" i="13"/>
  <c r="O66" i="13" s="1"/>
  <c r="M65" i="13"/>
  <c r="N65" i="13" s="1"/>
  <c r="K65" i="13"/>
  <c r="M64" i="13"/>
  <c r="N64" i="13" s="1"/>
  <c r="K64" i="13"/>
  <c r="M63" i="13"/>
  <c r="N63" i="13" s="1"/>
  <c r="K63" i="13"/>
  <c r="M62" i="13"/>
  <c r="N62" i="13" s="1"/>
  <c r="K62" i="13"/>
  <c r="M61" i="13"/>
  <c r="N61" i="13" s="1"/>
  <c r="K61" i="13"/>
  <c r="N60" i="13"/>
  <c r="M60" i="13"/>
  <c r="K60" i="13"/>
  <c r="M59" i="13"/>
  <c r="N59" i="13" s="1"/>
  <c r="K59" i="13"/>
  <c r="M58" i="13"/>
  <c r="N58" i="13" s="1"/>
  <c r="K58" i="13"/>
  <c r="M57" i="13"/>
  <c r="N57" i="13" s="1"/>
  <c r="K57" i="13"/>
  <c r="M56" i="13"/>
  <c r="N56" i="13" s="1"/>
  <c r="K56" i="13"/>
  <c r="M55" i="13"/>
  <c r="N55" i="13" s="1"/>
  <c r="K55" i="13"/>
  <c r="M54" i="13"/>
  <c r="N54" i="13" s="1"/>
  <c r="K54" i="13"/>
  <c r="N53" i="13"/>
  <c r="M53" i="13"/>
  <c r="K53" i="13"/>
  <c r="M52" i="13"/>
  <c r="N52" i="13" s="1"/>
  <c r="K52" i="13"/>
  <c r="M51" i="13"/>
  <c r="N51" i="13" s="1"/>
  <c r="K51" i="13"/>
  <c r="M50" i="13"/>
  <c r="N50" i="13" s="1"/>
  <c r="K50" i="13"/>
  <c r="M49" i="13"/>
  <c r="N49" i="13" s="1"/>
  <c r="K49" i="13"/>
  <c r="M48" i="13"/>
  <c r="N48" i="13" s="1"/>
  <c r="K48" i="13"/>
  <c r="M47" i="13"/>
  <c r="N47" i="13" s="1"/>
  <c r="K47" i="13"/>
  <c r="M46" i="13"/>
  <c r="N46" i="13" s="1"/>
  <c r="K46" i="13"/>
  <c r="N45" i="13"/>
  <c r="M45" i="13"/>
  <c r="K45" i="13"/>
  <c r="M44" i="13"/>
  <c r="N44" i="13" s="1"/>
  <c r="K44" i="13"/>
  <c r="M43" i="13"/>
  <c r="N43" i="13" s="1"/>
  <c r="K43" i="13"/>
  <c r="M42" i="13"/>
  <c r="N42" i="13" s="1"/>
  <c r="K42" i="13"/>
  <c r="M41" i="13"/>
  <c r="N41" i="13" s="1"/>
  <c r="K41" i="13"/>
  <c r="M40" i="13"/>
  <c r="N40" i="13" s="1"/>
  <c r="K40" i="13"/>
  <c r="M39" i="13"/>
  <c r="N39" i="13" s="1"/>
  <c r="K39" i="13"/>
  <c r="M38" i="13"/>
  <c r="N38" i="13" s="1"/>
  <c r="K38" i="13"/>
  <c r="M37" i="13"/>
  <c r="N37" i="13" s="1"/>
  <c r="K37" i="13"/>
  <c r="M36" i="13"/>
  <c r="N36" i="13" s="1"/>
  <c r="K36" i="13"/>
  <c r="M35" i="13"/>
  <c r="N35" i="13" s="1"/>
  <c r="K35" i="13"/>
  <c r="M34" i="13"/>
  <c r="N34" i="13" s="1"/>
  <c r="K34" i="13"/>
  <c r="M33" i="13"/>
  <c r="N33" i="13" s="1"/>
  <c r="K33" i="13"/>
  <c r="M32" i="13"/>
  <c r="N32" i="13" s="1"/>
  <c r="K32" i="13"/>
  <c r="M31" i="13"/>
  <c r="N31" i="13" s="1"/>
  <c r="K31" i="13"/>
  <c r="M30" i="13"/>
  <c r="N30" i="13" s="1"/>
  <c r="K30" i="13"/>
  <c r="M29" i="13"/>
  <c r="N29" i="13" s="1"/>
  <c r="K29" i="13"/>
  <c r="M28" i="13"/>
  <c r="N28" i="13" s="1"/>
  <c r="K28" i="13"/>
  <c r="M27" i="13"/>
  <c r="N27" i="13" s="1"/>
  <c r="K27" i="13"/>
  <c r="M26" i="13"/>
  <c r="N26" i="13" s="1"/>
  <c r="K26" i="13"/>
  <c r="M25" i="13"/>
  <c r="N25" i="13" s="1"/>
  <c r="K25" i="13"/>
  <c r="M24" i="13"/>
  <c r="N24" i="13" s="1"/>
  <c r="K24" i="13"/>
  <c r="M23" i="13"/>
  <c r="N23" i="13" s="1"/>
  <c r="K23" i="13"/>
  <c r="M21" i="13"/>
  <c r="N21" i="13" s="1"/>
  <c r="K21" i="13"/>
  <c r="N20" i="13"/>
  <c r="M20" i="13"/>
  <c r="K20" i="13"/>
  <c r="M19" i="13"/>
  <c r="N19" i="13" s="1"/>
  <c r="K19" i="13"/>
  <c r="M18" i="13"/>
  <c r="N18" i="13" s="1"/>
  <c r="K18" i="13"/>
  <c r="M17" i="13"/>
  <c r="N17" i="13" s="1"/>
  <c r="K17" i="13"/>
  <c r="M16" i="13"/>
  <c r="N16" i="13" s="1"/>
  <c r="K16" i="13"/>
  <c r="M15" i="13"/>
  <c r="N15" i="13" s="1"/>
  <c r="K15" i="13"/>
  <c r="M13" i="13"/>
  <c r="N13" i="13" s="1"/>
  <c r="K13" i="13"/>
  <c r="M11" i="13"/>
  <c r="N11" i="13" s="1"/>
  <c r="K11" i="13"/>
  <c r="M10" i="13"/>
  <c r="N10" i="13" s="1"/>
  <c r="K10" i="13"/>
  <c r="M9" i="13"/>
  <c r="N9" i="13" s="1"/>
  <c r="K9" i="13"/>
  <c r="M8" i="13"/>
  <c r="N8" i="13" s="1"/>
  <c r="K8" i="13"/>
  <c r="N7" i="13"/>
  <c r="M7" i="13"/>
  <c r="K7" i="13"/>
  <c r="M6" i="13"/>
  <c r="N6" i="13" s="1"/>
  <c r="K6" i="13"/>
  <c r="M5" i="13"/>
  <c r="N5" i="13" s="1"/>
  <c r="K5" i="13"/>
  <c r="M260" i="12"/>
  <c r="N260" i="12" s="1"/>
  <c r="K260" i="12"/>
  <c r="M259" i="12"/>
  <c r="N259" i="12" s="1"/>
  <c r="K259" i="12"/>
  <c r="M258" i="12"/>
  <c r="N258" i="12" s="1"/>
  <c r="K258" i="12"/>
  <c r="M257" i="12"/>
  <c r="N257" i="12" s="1"/>
  <c r="K257" i="12"/>
  <c r="M256" i="12"/>
  <c r="N256" i="12" s="1"/>
  <c r="K256" i="12"/>
  <c r="M255" i="12"/>
  <c r="N255" i="12" s="1"/>
  <c r="K255" i="12"/>
  <c r="M254" i="12"/>
  <c r="N254" i="12" s="1"/>
  <c r="K254" i="12"/>
  <c r="N253" i="12"/>
  <c r="M253" i="12"/>
  <c r="K253" i="12"/>
  <c r="O253" i="12" s="1"/>
  <c r="M251" i="12"/>
  <c r="N251" i="12" s="1"/>
  <c r="K251" i="12"/>
  <c r="M250" i="12"/>
  <c r="N250" i="12" s="1"/>
  <c r="K250" i="12"/>
  <c r="M249" i="12"/>
  <c r="N249" i="12" s="1"/>
  <c r="K249" i="12"/>
  <c r="M248" i="12"/>
  <c r="N248" i="12" s="1"/>
  <c r="K248" i="12"/>
  <c r="M247" i="12"/>
  <c r="N247" i="12" s="1"/>
  <c r="K247" i="12"/>
  <c r="M246" i="12"/>
  <c r="N246" i="12" s="1"/>
  <c r="K246" i="12"/>
  <c r="M245" i="12"/>
  <c r="N245" i="12" s="1"/>
  <c r="K245" i="12"/>
  <c r="N244" i="12"/>
  <c r="M244" i="12"/>
  <c r="K244" i="12"/>
  <c r="M242" i="12"/>
  <c r="N242" i="12" s="1"/>
  <c r="K242" i="12"/>
  <c r="M241" i="12"/>
  <c r="N241" i="12" s="1"/>
  <c r="K241" i="12"/>
  <c r="M240" i="12"/>
  <c r="N240" i="12" s="1"/>
  <c r="K240" i="12"/>
  <c r="M239" i="12"/>
  <c r="N239" i="12" s="1"/>
  <c r="K239" i="12"/>
  <c r="M238" i="12"/>
  <c r="N238" i="12" s="1"/>
  <c r="K238" i="12"/>
  <c r="M237" i="12"/>
  <c r="N237" i="12" s="1"/>
  <c r="K237" i="12"/>
  <c r="M236" i="12"/>
  <c r="N236" i="12" s="1"/>
  <c r="K236" i="12"/>
  <c r="N235" i="12"/>
  <c r="M235" i="12"/>
  <c r="K235" i="12"/>
  <c r="O235" i="12" s="1"/>
  <c r="M234" i="12"/>
  <c r="N234" i="12" s="1"/>
  <c r="K234" i="12"/>
  <c r="M233" i="12"/>
  <c r="N233" i="12" s="1"/>
  <c r="K233" i="12"/>
  <c r="M232" i="12"/>
  <c r="N232" i="12" s="1"/>
  <c r="K232" i="12"/>
  <c r="M230" i="12"/>
  <c r="N230" i="12" s="1"/>
  <c r="K230" i="12"/>
  <c r="M229" i="12"/>
  <c r="N229" i="12" s="1"/>
  <c r="K229" i="12"/>
  <c r="M228" i="12"/>
  <c r="N228" i="12" s="1"/>
  <c r="K228" i="12"/>
  <c r="M227" i="12"/>
  <c r="N227" i="12" s="1"/>
  <c r="K227" i="12"/>
  <c r="N226" i="12"/>
  <c r="M226" i="12"/>
  <c r="K226" i="12"/>
  <c r="M225" i="12"/>
  <c r="N225" i="12" s="1"/>
  <c r="K225" i="12"/>
  <c r="M224" i="12"/>
  <c r="N224" i="12" s="1"/>
  <c r="O224" i="12" s="1"/>
  <c r="K224" i="12"/>
  <c r="M223" i="12"/>
  <c r="N223" i="12" s="1"/>
  <c r="O223" i="12" s="1"/>
  <c r="K223" i="12"/>
  <c r="M222" i="12"/>
  <c r="N222" i="12" s="1"/>
  <c r="O222" i="12" s="1"/>
  <c r="K222" i="12"/>
  <c r="M221" i="12"/>
  <c r="N221" i="12" s="1"/>
  <c r="K221" i="12"/>
  <c r="M220" i="12"/>
  <c r="N220" i="12" s="1"/>
  <c r="K220" i="12"/>
  <c r="M219" i="12"/>
  <c r="N219" i="12" s="1"/>
  <c r="O219" i="12" s="1"/>
  <c r="K219" i="12"/>
  <c r="N218" i="12"/>
  <c r="M218" i="12"/>
  <c r="K218" i="12"/>
  <c r="M217" i="12"/>
  <c r="N217" i="12" s="1"/>
  <c r="K217" i="12"/>
  <c r="M216" i="12"/>
  <c r="N216" i="12" s="1"/>
  <c r="O216" i="12" s="1"/>
  <c r="K216" i="12"/>
  <c r="M215" i="12"/>
  <c r="N215" i="12" s="1"/>
  <c r="O215" i="12" s="1"/>
  <c r="K215" i="12"/>
  <c r="M214" i="12"/>
  <c r="N214" i="12" s="1"/>
  <c r="K214" i="12"/>
  <c r="M213" i="12"/>
  <c r="N213" i="12" s="1"/>
  <c r="K213" i="12"/>
  <c r="M212" i="12"/>
  <c r="N212" i="12" s="1"/>
  <c r="K212" i="12"/>
  <c r="M211" i="12"/>
  <c r="N211" i="12" s="1"/>
  <c r="O211" i="12" s="1"/>
  <c r="K211" i="12"/>
  <c r="N210" i="12"/>
  <c r="M210" i="12"/>
  <c r="K210" i="12"/>
  <c r="M209" i="12"/>
  <c r="N209" i="12" s="1"/>
  <c r="K209" i="12"/>
  <c r="M208" i="12"/>
  <c r="N208" i="12" s="1"/>
  <c r="O208" i="12" s="1"/>
  <c r="K208" i="12"/>
  <c r="M206" i="12"/>
  <c r="N206" i="12" s="1"/>
  <c r="O206" i="12" s="1"/>
  <c r="K206" i="12"/>
  <c r="M205" i="12"/>
  <c r="N205" i="12" s="1"/>
  <c r="O205" i="12" s="1"/>
  <c r="K205" i="12"/>
  <c r="M204" i="12"/>
  <c r="N204" i="12" s="1"/>
  <c r="K204" i="12"/>
  <c r="M203" i="12"/>
  <c r="N203" i="12" s="1"/>
  <c r="K203" i="12"/>
  <c r="M202" i="12"/>
  <c r="N202" i="12" s="1"/>
  <c r="O202" i="12" s="1"/>
  <c r="K202" i="12"/>
  <c r="N201" i="12"/>
  <c r="M201" i="12"/>
  <c r="K201" i="12"/>
  <c r="M200" i="12"/>
  <c r="N200" i="12" s="1"/>
  <c r="K200" i="12"/>
  <c r="M198" i="12"/>
  <c r="N198" i="12" s="1"/>
  <c r="O198" i="12" s="1"/>
  <c r="K198" i="12"/>
  <c r="M197" i="12"/>
  <c r="N197" i="12" s="1"/>
  <c r="O197" i="12" s="1"/>
  <c r="K197" i="12"/>
  <c r="M196" i="12"/>
  <c r="N196" i="12" s="1"/>
  <c r="K196" i="12"/>
  <c r="M195" i="12"/>
  <c r="N195" i="12" s="1"/>
  <c r="K195" i="12"/>
  <c r="M194" i="12"/>
  <c r="N194" i="12" s="1"/>
  <c r="K194" i="12"/>
  <c r="M193" i="12"/>
  <c r="N193" i="12" s="1"/>
  <c r="O193" i="12" s="1"/>
  <c r="K193" i="12"/>
  <c r="N192" i="12"/>
  <c r="M192" i="12"/>
  <c r="K192" i="12"/>
  <c r="M191" i="12"/>
  <c r="N191" i="12" s="1"/>
  <c r="K191" i="12"/>
  <c r="M189" i="12"/>
  <c r="N189" i="12" s="1"/>
  <c r="O189" i="12" s="1"/>
  <c r="K189" i="12"/>
  <c r="M188" i="12"/>
  <c r="N188" i="12" s="1"/>
  <c r="O188" i="12" s="1"/>
  <c r="K188" i="12"/>
  <c r="M187" i="12"/>
  <c r="N187" i="12" s="1"/>
  <c r="O187" i="12" s="1"/>
  <c r="K187" i="12"/>
  <c r="M186" i="12"/>
  <c r="N186" i="12" s="1"/>
  <c r="K186" i="12"/>
  <c r="M185" i="12"/>
  <c r="N185" i="12" s="1"/>
  <c r="K185" i="12"/>
  <c r="M184" i="12"/>
  <c r="N184" i="12" s="1"/>
  <c r="O184" i="12" s="1"/>
  <c r="K184" i="12"/>
  <c r="M182" i="12"/>
  <c r="N182" i="12" s="1"/>
  <c r="O182" i="12" s="1"/>
  <c r="K182" i="12"/>
  <c r="N181" i="12"/>
  <c r="O181" i="12" s="1"/>
  <c r="M181" i="12"/>
  <c r="K181" i="12"/>
  <c r="M180" i="12"/>
  <c r="N180" i="12" s="1"/>
  <c r="K180" i="12"/>
  <c r="M179" i="12"/>
  <c r="N179" i="12" s="1"/>
  <c r="K179" i="12"/>
  <c r="M178" i="12"/>
  <c r="N178" i="12" s="1"/>
  <c r="K178" i="12"/>
  <c r="M177" i="12"/>
  <c r="N177" i="12" s="1"/>
  <c r="K177" i="12"/>
  <c r="M176" i="12"/>
  <c r="N176" i="12" s="1"/>
  <c r="O176" i="12" s="1"/>
  <c r="K176" i="12"/>
  <c r="M175" i="12"/>
  <c r="N175" i="12" s="1"/>
  <c r="O175" i="12" s="1"/>
  <c r="K175" i="12"/>
  <c r="M174" i="12"/>
  <c r="N174" i="12" s="1"/>
  <c r="O174" i="12" s="1"/>
  <c r="K174" i="12"/>
  <c r="M173" i="12"/>
  <c r="N173" i="12" s="1"/>
  <c r="K173" i="12"/>
  <c r="M172" i="12"/>
  <c r="N172" i="12" s="1"/>
  <c r="K172" i="12"/>
  <c r="M171" i="12"/>
  <c r="N171" i="12" s="1"/>
  <c r="K171" i="12"/>
  <c r="M170" i="12"/>
  <c r="N170" i="12" s="1"/>
  <c r="K170" i="12"/>
  <c r="M169" i="12"/>
  <c r="N169" i="12" s="1"/>
  <c r="O169" i="12" s="1"/>
  <c r="K169" i="12"/>
  <c r="N168" i="12"/>
  <c r="M168" i="12"/>
  <c r="K168" i="12"/>
  <c r="M167" i="12"/>
  <c r="N167" i="12" s="1"/>
  <c r="K167" i="12"/>
  <c r="M166" i="12"/>
  <c r="N166" i="12" s="1"/>
  <c r="K166" i="12"/>
  <c r="M165" i="12"/>
  <c r="N165" i="12" s="1"/>
  <c r="K165" i="12"/>
  <c r="N164" i="12"/>
  <c r="M164" i="12"/>
  <c r="K164" i="12"/>
  <c r="O164" i="12" s="1"/>
  <c r="M163" i="12"/>
  <c r="N163" i="12" s="1"/>
  <c r="K163" i="12"/>
  <c r="M162" i="12"/>
  <c r="N162" i="12" s="1"/>
  <c r="K162" i="12"/>
  <c r="M161" i="12"/>
  <c r="N161" i="12" s="1"/>
  <c r="K161" i="12"/>
  <c r="N160" i="12"/>
  <c r="M160" i="12"/>
  <c r="K160" i="12"/>
  <c r="M159" i="12"/>
  <c r="N159" i="12" s="1"/>
  <c r="K159" i="12"/>
  <c r="M158" i="12"/>
  <c r="N158" i="12" s="1"/>
  <c r="K158" i="12"/>
  <c r="M157" i="12"/>
  <c r="N157" i="12" s="1"/>
  <c r="K157" i="12"/>
  <c r="N155" i="12"/>
  <c r="M155" i="12"/>
  <c r="K155" i="12"/>
  <c r="O155" i="12" s="1"/>
  <c r="M154" i="12"/>
  <c r="N154" i="12" s="1"/>
  <c r="K154" i="12"/>
  <c r="M153" i="12"/>
  <c r="N153" i="12" s="1"/>
  <c r="K153" i="12"/>
  <c r="M152" i="12"/>
  <c r="N152" i="12" s="1"/>
  <c r="K152" i="12"/>
  <c r="N151" i="12"/>
  <c r="M151" i="12"/>
  <c r="K151" i="12"/>
  <c r="M150" i="12"/>
  <c r="N150" i="12" s="1"/>
  <c r="K150" i="12"/>
  <c r="M149" i="12"/>
  <c r="N149" i="12" s="1"/>
  <c r="K149" i="12"/>
  <c r="M148" i="12"/>
  <c r="N148" i="12" s="1"/>
  <c r="K148" i="12"/>
  <c r="N146" i="12"/>
  <c r="M146" i="12"/>
  <c r="K146" i="12"/>
  <c r="O146" i="12" s="1"/>
  <c r="M145" i="12"/>
  <c r="N145" i="12" s="1"/>
  <c r="K145" i="12"/>
  <c r="M144" i="12"/>
  <c r="N144" i="12" s="1"/>
  <c r="K144" i="12"/>
  <c r="M143" i="12"/>
  <c r="N143" i="12" s="1"/>
  <c r="K143" i="12"/>
  <c r="N142" i="12"/>
  <c r="M142" i="12"/>
  <c r="K142" i="12"/>
  <c r="M141" i="12"/>
  <c r="N141" i="12" s="1"/>
  <c r="K141" i="12"/>
  <c r="M140" i="12"/>
  <c r="N140" i="12" s="1"/>
  <c r="K140" i="12"/>
  <c r="M139" i="12"/>
  <c r="N139" i="12" s="1"/>
  <c r="K139" i="12"/>
  <c r="N138" i="12"/>
  <c r="M138" i="12"/>
  <c r="K138" i="12"/>
  <c r="O138" i="12" s="1"/>
  <c r="M137" i="12"/>
  <c r="N137" i="12" s="1"/>
  <c r="K137" i="12"/>
  <c r="M136" i="12"/>
  <c r="N136" i="12" s="1"/>
  <c r="K136" i="12"/>
  <c r="M135" i="12"/>
  <c r="N135" i="12" s="1"/>
  <c r="K135" i="12"/>
  <c r="N133" i="12"/>
  <c r="M133" i="12"/>
  <c r="K133" i="12"/>
  <c r="M132" i="12"/>
  <c r="N132" i="12" s="1"/>
  <c r="K132" i="12"/>
  <c r="M131" i="12"/>
  <c r="N131" i="12" s="1"/>
  <c r="K131" i="12"/>
  <c r="M130" i="12"/>
  <c r="N130" i="12" s="1"/>
  <c r="K130" i="12"/>
  <c r="N128" i="12"/>
  <c r="M128" i="12"/>
  <c r="K128" i="12"/>
  <c r="O128" i="12" s="1"/>
  <c r="M127" i="12"/>
  <c r="N127" i="12" s="1"/>
  <c r="K127" i="12"/>
  <c r="M125" i="12"/>
  <c r="N125" i="12" s="1"/>
  <c r="K125" i="12"/>
  <c r="M124" i="12"/>
  <c r="N124" i="12" s="1"/>
  <c r="K124" i="12"/>
  <c r="N123" i="12"/>
  <c r="M123" i="12"/>
  <c r="K123" i="12"/>
  <c r="M122" i="12"/>
  <c r="N122" i="12" s="1"/>
  <c r="K122" i="12"/>
  <c r="M121" i="12"/>
  <c r="N121" i="12" s="1"/>
  <c r="K121" i="12"/>
  <c r="M120" i="12"/>
  <c r="N120" i="12" s="1"/>
  <c r="K120" i="12"/>
  <c r="N119" i="12"/>
  <c r="M119" i="12"/>
  <c r="K119" i="12"/>
  <c r="O119" i="12" s="1"/>
  <c r="M118" i="12"/>
  <c r="N118" i="12" s="1"/>
  <c r="K118" i="12"/>
  <c r="M117" i="12"/>
  <c r="N117" i="12" s="1"/>
  <c r="K117" i="12"/>
  <c r="M115" i="12"/>
  <c r="N115" i="12" s="1"/>
  <c r="K115" i="12"/>
  <c r="N114" i="12"/>
  <c r="M114" i="12"/>
  <c r="K114" i="12"/>
  <c r="M112" i="12"/>
  <c r="N112" i="12" s="1"/>
  <c r="K112" i="12"/>
  <c r="M111" i="12"/>
  <c r="N111" i="12" s="1"/>
  <c r="K111" i="12"/>
  <c r="M110" i="12"/>
  <c r="N110" i="12" s="1"/>
  <c r="K110" i="12"/>
  <c r="M109" i="12"/>
  <c r="N109" i="12" s="1"/>
  <c r="K109" i="12"/>
  <c r="M108" i="12"/>
  <c r="N108" i="12" s="1"/>
  <c r="K108" i="12"/>
  <c r="M107" i="12"/>
  <c r="N107" i="12" s="1"/>
  <c r="K107" i="12"/>
  <c r="M106" i="12"/>
  <c r="N106" i="12" s="1"/>
  <c r="K106" i="12"/>
  <c r="N105" i="12"/>
  <c r="M105" i="12"/>
  <c r="K105" i="12"/>
  <c r="O105" i="12" s="1"/>
  <c r="M104" i="12"/>
  <c r="N104" i="12" s="1"/>
  <c r="K104" i="12"/>
  <c r="M103" i="12"/>
  <c r="N103" i="12" s="1"/>
  <c r="K103" i="12"/>
  <c r="M102" i="12"/>
  <c r="N102" i="12" s="1"/>
  <c r="K102" i="12"/>
  <c r="M101" i="12"/>
  <c r="N101" i="12" s="1"/>
  <c r="K101" i="12"/>
  <c r="M100" i="12"/>
  <c r="N100" i="12" s="1"/>
  <c r="K100" i="12"/>
  <c r="M99" i="12"/>
  <c r="N99" i="12" s="1"/>
  <c r="K99" i="12"/>
  <c r="M98" i="12"/>
  <c r="N98" i="12" s="1"/>
  <c r="K98" i="12"/>
  <c r="M97" i="12"/>
  <c r="N97" i="12" s="1"/>
  <c r="K97" i="12"/>
  <c r="M96" i="12"/>
  <c r="N96" i="12" s="1"/>
  <c r="K96" i="12"/>
  <c r="M95" i="12"/>
  <c r="N95" i="12" s="1"/>
  <c r="K95" i="12"/>
  <c r="M94" i="12"/>
  <c r="N94" i="12" s="1"/>
  <c r="K94" i="12"/>
  <c r="M93" i="12"/>
  <c r="N93" i="12" s="1"/>
  <c r="K93" i="12"/>
  <c r="M92" i="12"/>
  <c r="N92" i="12" s="1"/>
  <c r="K92" i="12"/>
  <c r="M91" i="12"/>
  <c r="N91" i="12" s="1"/>
  <c r="K91" i="12"/>
  <c r="M90" i="12"/>
  <c r="N90" i="12" s="1"/>
  <c r="K90" i="12"/>
  <c r="M89" i="12"/>
  <c r="N89" i="12" s="1"/>
  <c r="K89" i="12"/>
  <c r="M88" i="12"/>
  <c r="N88" i="12" s="1"/>
  <c r="K88" i="12"/>
  <c r="M87" i="12"/>
  <c r="N87" i="12" s="1"/>
  <c r="K87" i="12"/>
  <c r="M86" i="12"/>
  <c r="N86" i="12" s="1"/>
  <c r="K86" i="12"/>
  <c r="M85" i="12"/>
  <c r="N85" i="12" s="1"/>
  <c r="K85" i="12"/>
  <c r="M84" i="12"/>
  <c r="N84" i="12" s="1"/>
  <c r="K84" i="12"/>
  <c r="M83" i="12"/>
  <c r="N83" i="12" s="1"/>
  <c r="K83" i="12"/>
  <c r="M82" i="12"/>
  <c r="N82" i="12" s="1"/>
  <c r="K82" i="12"/>
  <c r="M81" i="12"/>
  <c r="N81" i="12" s="1"/>
  <c r="K81" i="12"/>
  <c r="M80" i="12"/>
  <c r="N80" i="12" s="1"/>
  <c r="K80" i="12"/>
  <c r="M79" i="12"/>
  <c r="N79" i="12" s="1"/>
  <c r="K79" i="12"/>
  <c r="M78" i="12"/>
  <c r="N78" i="12" s="1"/>
  <c r="K78" i="12"/>
  <c r="M77" i="12"/>
  <c r="N77" i="12" s="1"/>
  <c r="K77" i="12"/>
  <c r="M76" i="12"/>
  <c r="N76" i="12" s="1"/>
  <c r="K76" i="12"/>
  <c r="M75" i="12"/>
  <c r="N75" i="12" s="1"/>
  <c r="K75" i="12"/>
  <c r="M74" i="12"/>
  <c r="N74" i="12" s="1"/>
  <c r="K74" i="12"/>
  <c r="M73" i="12"/>
  <c r="N73" i="12" s="1"/>
  <c r="K73" i="12"/>
  <c r="M72" i="12"/>
  <c r="N72" i="12" s="1"/>
  <c r="O72" i="12" s="1"/>
  <c r="K72" i="12"/>
  <c r="M71" i="12"/>
  <c r="N71" i="12" s="1"/>
  <c r="K71" i="12"/>
  <c r="M70" i="12"/>
  <c r="N70" i="12" s="1"/>
  <c r="O70" i="12" s="1"/>
  <c r="K70" i="12"/>
  <c r="M69" i="12"/>
  <c r="N69" i="12" s="1"/>
  <c r="K69" i="12"/>
  <c r="M68" i="12"/>
  <c r="N68" i="12" s="1"/>
  <c r="O68" i="12" s="1"/>
  <c r="K68" i="12"/>
  <c r="M67" i="12"/>
  <c r="N67" i="12" s="1"/>
  <c r="K67" i="12"/>
  <c r="M66" i="12"/>
  <c r="N66" i="12" s="1"/>
  <c r="O66" i="12" s="1"/>
  <c r="K66" i="12"/>
  <c r="M65" i="12"/>
  <c r="N65" i="12" s="1"/>
  <c r="K65" i="12"/>
  <c r="M64" i="12"/>
  <c r="N64" i="12" s="1"/>
  <c r="O64" i="12" s="1"/>
  <c r="K64" i="12"/>
  <c r="M63" i="12"/>
  <c r="N63" i="12" s="1"/>
  <c r="K63" i="12"/>
  <c r="M62" i="12"/>
  <c r="N62" i="12" s="1"/>
  <c r="O62" i="12" s="1"/>
  <c r="K62" i="12"/>
  <c r="M61" i="12"/>
  <c r="N61" i="12" s="1"/>
  <c r="K61" i="12"/>
  <c r="M60" i="12"/>
  <c r="N60" i="12" s="1"/>
  <c r="O60" i="12" s="1"/>
  <c r="K60" i="12"/>
  <c r="M59" i="12"/>
  <c r="N59" i="12" s="1"/>
  <c r="K59" i="12"/>
  <c r="M58" i="12"/>
  <c r="N58" i="12" s="1"/>
  <c r="O58" i="12" s="1"/>
  <c r="K58" i="12"/>
  <c r="M57" i="12"/>
  <c r="N57" i="12" s="1"/>
  <c r="K57" i="12"/>
  <c r="M56" i="12"/>
  <c r="N56" i="12" s="1"/>
  <c r="O56" i="12" s="1"/>
  <c r="K56" i="12"/>
  <c r="M54" i="12"/>
  <c r="N54" i="12" s="1"/>
  <c r="K54" i="12"/>
  <c r="M53" i="12"/>
  <c r="N53" i="12" s="1"/>
  <c r="O53" i="12" s="1"/>
  <c r="K53" i="12"/>
  <c r="M52" i="12"/>
  <c r="N52" i="12" s="1"/>
  <c r="K52" i="12"/>
  <c r="M51" i="12"/>
  <c r="N51" i="12" s="1"/>
  <c r="O51" i="12" s="1"/>
  <c r="K51" i="12"/>
  <c r="M50" i="12"/>
  <c r="N50" i="12" s="1"/>
  <c r="K50" i="12"/>
  <c r="M49" i="12"/>
  <c r="N49" i="12" s="1"/>
  <c r="O49" i="12" s="1"/>
  <c r="K49" i="12"/>
  <c r="M48" i="12"/>
  <c r="N48" i="12" s="1"/>
  <c r="K48" i="12"/>
  <c r="M47" i="12"/>
  <c r="N47" i="12" s="1"/>
  <c r="O47" i="12" s="1"/>
  <c r="K47" i="12"/>
  <c r="M46" i="12"/>
  <c r="N46" i="12" s="1"/>
  <c r="K46" i="12"/>
  <c r="M45" i="12"/>
  <c r="N45" i="12" s="1"/>
  <c r="O45" i="12" s="1"/>
  <c r="K45" i="12"/>
  <c r="M44" i="12"/>
  <c r="N44" i="12" s="1"/>
  <c r="K44" i="12"/>
  <c r="M42" i="12"/>
  <c r="N42" i="12" s="1"/>
  <c r="O42" i="12" s="1"/>
  <c r="K42" i="12"/>
  <c r="M41" i="12"/>
  <c r="N41" i="12" s="1"/>
  <c r="K41" i="12"/>
  <c r="M39" i="12"/>
  <c r="N39" i="12" s="1"/>
  <c r="O39" i="12" s="1"/>
  <c r="K39" i="12"/>
  <c r="M38" i="12"/>
  <c r="N38" i="12" s="1"/>
  <c r="K38" i="12"/>
  <c r="M37" i="12"/>
  <c r="N37" i="12" s="1"/>
  <c r="O37" i="12" s="1"/>
  <c r="K37" i="12"/>
  <c r="M36" i="12"/>
  <c r="N36" i="12" s="1"/>
  <c r="K36" i="12"/>
  <c r="M35" i="12"/>
  <c r="N35" i="12" s="1"/>
  <c r="O35" i="12" s="1"/>
  <c r="K35" i="12"/>
  <c r="M34" i="12"/>
  <c r="N34" i="12" s="1"/>
  <c r="K34" i="12"/>
  <c r="M33" i="12"/>
  <c r="N33" i="12" s="1"/>
  <c r="O33" i="12" s="1"/>
  <c r="K33" i="12"/>
  <c r="M32" i="12"/>
  <c r="N32" i="12" s="1"/>
  <c r="K32" i="12"/>
  <c r="M31" i="12"/>
  <c r="N31" i="12" s="1"/>
  <c r="O31" i="12" s="1"/>
  <c r="K31" i="12"/>
  <c r="M30" i="12"/>
  <c r="N30" i="12" s="1"/>
  <c r="K30" i="12"/>
  <c r="M29" i="12"/>
  <c r="N29" i="12" s="1"/>
  <c r="O29" i="12" s="1"/>
  <c r="K29" i="12"/>
  <c r="M28" i="12"/>
  <c r="N28" i="12" s="1"/>
  <c r="K28" i="12"/>
  <c r="M27" i="12"/>
  <c r="N27" i="12" s="1"/>
  <c r="O27" i="12" s="1"/>
  <c r="K27" i="12"/>
  <c r="M26" i="12"/>
  <c r="N26" i="12" s="1"/>
  <c r="K26" i="12"/>
  <c r="M25" i="12"/>
  <c r="N25" i="12" s="1"/>
  <c r="O25" i="12" s="1"/>
  <c r="K25" i="12"/>
  <c r="M24" i="12"/>
  <c r="N24" i="12" s="1"/>
  <c r="K24" i="12"/>
  <c r="M23" i="12"/>
  <c r="N23" i="12" s="1"/>
  <c r="O23" i="12" s="1"/>
  <c r="K23" i="12"/>
  <c r="M22" i="12"/>
  <c r="N22" i="12" s="1"/>
  <c r="K22" i="12"/>
  <c r="M21" i="12"/>
  <c r="N21" i="12" s="1"/>
  <c r="O21" i="12" s="1"/>
  <c r="K21" i="12"/>
  <c r="M20" i="12"/>
  <c r="N20" i="12" s="1"/>
  <c r="K20" i="12"/>
  <c r="M19" i="12"/>
  <c r="N19" i="12" s="1"/>
  <c r="O19" i="12" s="1"/>
  <c r="K19" i="12"/>
  <c r="M17" i="12"/>
  <c r="N17" i="12" s="1"/>
  <c r="K17" i="12"/>
  <c r="M16" i="12"/>
  <c r="N16" i="12" s="1"/>
  <c r="O16" i="12" s="1"/>
  <c r="K16" i="12"/>
  <c r="M14" i="12"/>
  <c r="N14" i="12" s="1"/>
  <c r="K14" i="12"/>
  <c r="M13" i="12"/>
  <c r="N13" i="12" s="1"/>
  <c r="O13" i="12" s="1"/>
  <c r="K13" i="12"/>
  <c r="M12" i="12"/>
  <c r="N12" i="12" s="1"/>
  <c r="K12" i="12"/>
  <c r="M11" i="12"/>
  <c r="N11" i="12" s="1"/>
  <c r="O11" i="12" s="1"/>
  <c r="K11" i="12"/>
  <c r="M10" i="12"/>
  <c r="N10" i="12" s="1"/>
  <c r="K10" i="12"/>
  <c r="M9" i="12"/>
  <c r="N9" i="12" s="1"/>
  <c r="O9" i="12" s="1"/>
  <c r="K9" i="12"/>
  <c r="M8" i="12"/>
  <c r="N8" i="12" s="1"/>
  <c r="K8" i="12"/>
  <c r="M7" i="12"/>
  <c r="N7" i="12" s="1"/>
  <c r="O7" i="12" s="1"/>
  <c r="K7" i="12"/>
  <c r="M6" i="12"/>
  <c r="N6" i="12" s="1"/>
  <c r="K6" i="12"/>
  <c r="M5" i="12"/>
  <c r="N5" i="12" s="1"/>
  <c r="O5" i="12" s="1"/>
  <c r="K5" i="12"/>
  <c r="O7" i="14" l="1"/>
  <c r="O15" i="14"/>
  <c r="O24" i="14"/>
  <c r="O35" i="14"/>
  <c r="O45" i="14"/>
  <c r="K82" i="14"/>
  <c r="O65" i="14"/>
  <c r="O75" i="14"/>
  <c r="O11" i="14"/>
  <c r="O19" i="14"/>
  <c r="O29" i="14"/>
  <c r="O41" i="14"/>
  <c r="O50" i="14"/>
  <c r="O61" i="14"/>
  <c r="O69" i="14"/>
  <c r="O80" i="14"/>
  <c r="O9" i="14"/>
  <c r="O13" i="14"/>
  <c r="O17" i="14"/>
  <c r="O22" i="14"/>
  <c r="O27" i="14"/>
  <c r="O32" i="14"/>
  <c r="O38" i="14"/>
  <c r="O43" i="14"/>
  <c r="O48" i="14"/>
  <c r="O52" i="14"/>
  <c r="O59" i="14"/>
  <c r="O63" i="14"/>
  <c r="O67" i="14"/>
  <c r="O71" i="14"/>
  <c r="O78" i="14"/>
  <c r="O8" i="14"/>
  <c r="O12" i="14"/>
  <c r="O16" i="14"/>
  <c r="O21" i="14"/>
  <c r="O25" i="14"/>
  <c r="O30" i="14"/>
  <c r="O37" i="14"/>
  <c r="O42" i="14"/>
  <c r="O47" i="14"/>
  <c r="O51" i="14"/>
  <c r="O58" i="14"/>
  <c r="O62" i="14"/>
  <c r="O66" i="14"/>
  <c r="O70" i="14"/>
  <c r="O76" i="14"/>
  <c r="O81" i="14"/>
  <c r="O6" i="14"/>
  <c r="O10" i="14"/>
  <c r="O14" i="14"/>
  <c r="O18" i="14"/>
  <c r="O23" i="14"/>
  <c r="O28" i="14"/>
  <c r="O33" i="14"/>
  <c r="O40" i="14"/>
  <c r="O44" i="14"/>
  <c r="O49" i="14"/>
  <c r="O53" i="14"/>
  <c r="O60" i="14"/>
  <c r="O64" i="14"/>
  <c r="O68" i="14"/>
  <c r="O73" i="14"/>
  <c r="O79" i="14"/>
  <c r="K54" i="14"/>
  <c r="O57" i="14"/>
  <c r="O37" i="13"/>
  <c r="O123" i="13"/>
  <c r="O102" i="13"/>
  <c r="O20" i="13"/>
  <c r="O53" i="13"/>
  <c r="O110" i="13"/>
  <c r="O119" i="13"/>
  <c r="O148" i="13"/>
  <c r="O29" i="13"/>
  <c r="O45" i="13"/>
  <c r="O73" i="13"/>
  <c r="O86" i="13"/>
  <c r="O9" i="13"/>
  <c r="O83" i="13"/>
  <c r="O152" i="13"/>
  <c r="O7" i="13"/>
  <c r="O11" i="13"/>
  <c r="O16" i="13"/>
  <c r="O25" i="13"/>
  <c r="O33" i="13"/>
  <c r="O41" i="13"/>
  <c r="O49" i="13"/>
  <c r="O57" i="13"/>
  <c r="O69" i="13"/>
  <c r="O91" i="13"/>
  <c r="O105" i="13"/>
  <c r="O129" i="13"/>
  <c r="O142" i="13"/>
  <c r="O6" i="13"/>
  <c r="O10" i="13"/>
  <c r="O65" i="13"/>
  <c r="O74" i="13"/>
  <c r="O77" i="13"/>
  <c r="O101" i="13"/>
  <c r="O111" i="13"/>
  <c r="O114" i="13"/>
  <c r="O138" i="13"/>
  <c r="O8" i="13"/>
  <c r="O61" i="13"/>
  <c r="O82" i="13"/>
  <c r="O93" i="13"/>
  <c r="O96" i="13"/>
  <c r="O118" i="13"/>
  <c r="O130" i="13"/>
  <c r="O133" i="13"/>
  <c r="O146" i="13"/>
  <c r="O151" i="13"/>
  <c r="K155" i="13"/>
  <c r="O13" i="13"/>
  <c r="O18" i="13"/>
  <c r="O23" i="13"/>
  <c r="O27" i="13"/>
  <c r="O31" i="13"/>
  <c r="O35" i="13"/>
  <c r="O39" i="13"/>
  <c r="O43" i="13"/>
  <c r="O47" i="13"/>
  <c r="O51" i="13"/>
  <c r="O55" i="13"/>
  <c r="O17" i="13"/>
  <c r="O21" i="13"/>
  <c r="O26" i="13"/>
  <c r="O30" i="13"/>
  <c r="O34" i="13"/>
  <c r="O38" i="13"/>
  <c r="O42" i="13"/>
  <c r="O46" i="13"/>
  <c r="O50" i="13"/>
  <c r="O54" i="13"/>
  <c r="O58" i="13"/>
  <c r="O62" i="13"/>
  <c r="O79" i="13"/>
  <c r="O97" i="13"/>
  <c r="O115" i="13"/>
  <c r="O134" i="13"/>
  <c r="O5" i="13"/>
  <c r="O15" i="13"/>
  <c r="O19" i="13"/>
  <c r="O24" i="13"/>
  <c r="O28" i="13"/>
  <c r="O32" i="13"/>
  <c r="O36" i="13"/>
  <c r="O40" i="13"/>
  <c r="O44" i="13"/>
  <c r="O48" i="13"/>
  <c r="O52" i="13"/>
  <c r="O56" i="13"/>
  <c r="O70" i="13"/>
  <c r="O87" i="13"/>
  <c r="O106" i="13"/>
  <c r="O124" i="13"/>
  <c r="O143" i="13"/>
  <c r="O59" i="13"/>
  <c r="O63" i="13"/>
  <c r="O67" i="13"/>
  <c r="O71" i="13"/>
  <c r="O75" i="13"/>
  <c r="O80" i="13"/>
  <c r="O84" i="13"/>
  <c r="O88" i="13"/>
  <c r="O94" i="13"/>
  <c r="O98" i="13"/>
  <c r="O103" i="13"/>
  <c r="O107" i="13"/>
  <c r="O112" i="13"/>
  <c r="O116" i="13"/>
  <c r="O121" i="13"/>
  <c r="O125" i="13"/>
  <c r="O131" i="13"/>
  <c r="O135" i="13"/>
  <c r="O140" i="13"/>
  <c r="O144" i="13"/>
  <c r="O149" i="13"/>
  <c r="O153" i="13"/>
  <c r="O60" i="13"/>
  <c r="O64" i="13"/>
  <c r="O68" i="13"/>
  <c r="O72" i="13"/>
  <c r="O76" i="13"/>
  <c r="O81" i="13"/>
  <c r="O85" i="13"/>
  <c r="O89" i="13"/>
  <c r="O95" i="13"/>
  <c r="O99" i="13"/>
  <c r="O104" i="13"/>
  <c r="O108" i="13"/>
  <c r="O113" i="13"/>
  <c r="O117" i="13"/>
  <c r="O122" i="13"/>
  <c r="O127" i="13"/>
  <c r="O132" i="13"/>
  <c r="O136" i="13"/>
  <c r="O141" i="13"/>
  <c r="O145" i="13"/>
  <c r="O150" i="13"/>
  <c r="O114" i="12"/>
  <c r="O123" i="12"/>
  <c r="O133" i="12"/>
  <c r="O142" i="12"/>
  <c r="O151" i="12"/>
  <c r="O160" i="12"/>
  <c r="O168" i="12"/>
  <c r="O226" i="12"/>
  <c r="O244" i="12"/>
  <c r="O109" i="12"/>
  <c r="O196" i="12"/>
  <c r="O214" i="12"/>
  <c r="O6" i="12"/>
  <c r="O8" i="12"/>
  <c r="O10" i="12"/>
  <c r="O12" i="12"/>
  <c r="O14" i="12"/>
  <c r="O17" i="12"/>
  <c r="O20" i="12"/>
  <c r="O22" i="12"/>
  <c r="O24" i="12"/>
  <c r="O26" i="12"/>
  <c r="O28" i="12"/>
  <c r="O30" i="12"/>
  <c r="O32" i="12"/>
  <c r="O34" i="12"/>
  <c r="O36" i="12"/>
  <c r="O38" i="12"/>
  <c r="O41" i="12"/>
  <c r="O44" i="12"/>
  <c r="O46" i="12"/>
  <c r="O48" i="12"/>
  <c r="O50" i="12"/>
  <c r="O52" i="12"/>
  <c r="O54" i="12"/>
  <c r="O57" i="12"/>
  <c r="O59" i="12"/>
  <c r="O61" i="12"/>
  <c r="O63" i="12"/>
  <c r="O65" i="12"/>
  <c r="O67" i="12"/>
  <c r="O69" i="12"/>
  <c r="O71" i="12"/>
  <c r="O73" i="12"/>
  <c r="O75" i="12"/>
  <c r="O77" i="12"/>
  <c r="O79" i="12"/>
  <c r="O81" i="12"/>
  <c r="O83" i="12"/>
  <c r="O85" i="12"/>
  <c r="O87" i="12"/>
  <c r="O89" i="12"/>
  <c r="O91" i="12"/>
  <c r="O93" i="12"/>
  <c r="O95" i="12"/>
  <c r="O97" i="12"/>
  <c r="O99" i="12"/>
  <c r="O101" i="12"/>
  <c r="O103" i="12"/>
  <c r="O118" i="12"/>
  <c r="O122" i="12"/>
  <c r="O127" i="12"/>
  <c r="O141" i="12"/>
  <c r="O159" i="12"/>
  <c r="O163" i="12"/>
  <c r="O167" i="12"/>
  <c r="O171" i="12"/>
  <c r="O178" i="12"/>
  <c r="O180" i="12"/>
  <c r="O186" i="12"/>
  <c r="O195" i="12"/>
  <c r="O204" i="12"/>
  <c r="O213" i="12"/>
  <c r="O221" i="12"/>
  <c r="O74" i="12"/>
  <c r="O76" i="12"/>
  <c r="O78" i="12"/>
  <c r="O80" i="12"/>
  <c r="O82" i="12"/>
  <c r="O84" i="12"/>
  <c r="O86" i="12"/>
  <c r="O88" i="12"/>
  <c r="O90" i="12"/>
  <c r="O92" i="12"/>
  <c r="O94" i="12"/>
  <c r="O96" i="12"/>
  <c r="O98" i="12"/>
  <c r="O100" i="12"/>
  <c r="O102" i="12"/>
  <c r="O115" i="12"/>
  <c r="O130" i="12"/>
  <c r="O135" i="12"/>
  <c r="O139" i="12"/>
  <c r="O143" i="12"/>
  <c r="O148" i="12"/>
  <c r="O152" i="12"/>
  <c r="O157" i="12"/>
  <c r="O170" i="12"/>
  <c r="O172" i="12"/>
  <c r="O179" i="12"/>
  <c r="O191" i="12"/>
  <c r="O200" i="12"/>
  <c r="O209" i="12"/>
  <c r="O217" i="12"/>
  <c r="O225" i="12"/>
  <c r="O104" i="12"/>
  <c r="O108" i="12"/>
  <c r="O112" i="12"/>
  <c r="O132" i="12"/>
  <c r="O137" i="12"/>
  <c r="O145" i="12"/>
  <c r="O150" i="12"/>
  <c r="O154" i="12"/>
  <c r="O107" i="12"/>
  <c r="O111" i="12"/>
  <c r="O117" i="12"/>
  <c r="O121" i="12"/>
  <c r="O125" i="12"/>
  <c r="O131" i="12"/>
  <c r="O136" i="12"/>
  <c r="O140" i="12"/>
  <c r="O144" i="12"/>
  <c r="O149" i="12"/>
  <c r="O153" i="12"/>
  <c r="O158" i="12"/>
  <c r="O162" i="12"/>
  <c r="O166" i="12"/>
  <c r="O173" i="12"/>
  <c r="O192" i="12"/>
  <c r="O201" i="12"/>
  <c r="O210" i="12"/>
  <c r="O218" i="12"/>
  <c r="O230" i="12"/>
  <c r="O239" i="12"/>
  <c r="O248" i="12"/>
  <c r="O257" i="12"/>
  <c r="K262" i="12"/>
  <c r="O106" i="12"/>
  <c r="O110" i="12"/>
  <c r="O120" i="12"/>
  <c r="O124" i="12"/>
  <c r="O161" i="12"/>
  <c r="O165" i="12"/>
  <c r="O177" i="12"/>
  <c r="O185" i="12"/>
  <c r="O194" i="12"/>
  <c r="O203" i="12"/>
  <c r="O212" i="12"/>
  <c r="O220" i="12"/>
  <c r="O227" i="12"/>
  <c r="O232" i="12"/>
  <c r="O236" i="12"/>
  <c r="O240" i="12"/>
  <c r="O245" i="12"/>
  <c r="O249" i="12"/>
  <c r="O254" i="12"/>
  <c r="O258" i="12"/>
  <c r="O229" i="12"/>
  <c r="O234" i="12"/>
  <c r="O238" i="12"/>
  <c r="O242" i="12"/>
  <c r="O247" i="12"/>
  <c r="O251" i="12"/>
  <c r="O256" i="12"/>
  <c r="O260" i="12"/>
  <c r="O228" i="12"/>
  <c r="O233" i="12"/>
  <c r="O237" i="12"/>
  <c r="O241" i="12"/>
  <c r="O246" i="12"/>
  <c r="O250" i="12"/>
  <c r="O255" i="12"/>
  <c r="O259" i="12"/>
  <c r="O54" i="14" l="1"/>
  <c r="O82" i="14"/>
  <c r="O155" i="13"/>
  <c r="O262" i="12"/>
</calcChain>
</file>

<file path=xl/sharedStrings.xml><?xml version="1.0" encoding="utf-8"?>
<sst xmlns="http://schemas.openxmlformats.org/spreadsheetml/2006/main" count="1682" uniqueCount="713">
  <si>
    <r>
      <t xml:space="preserve">Общая сумма заказа в </t>
    </r>
    <r>
      <rPr>
        <b/>
        <i/>
        <sz val="11"/>
        <color indexed="10"/>
        <rFont val="Arial"/>
        <family val="2"/>
        <charset val="204"/>
      </rPr>
      <t>РРЦ рубли РФ</t>
    </r>
  </si>
  <si>
    <t>Скидка дилера</t>
  </si>
  <si>
    <r>
      <t xml:space="preserve">не менее </t>
    </r>
    <r>
      <rPr>
        <b/>
        <i/>
        <sz val="12"/>
        <color indexed="12"/>
        <rFont val="Arial"/>
        <family val="2"/>
        <charset val="204"/>
      </rPr>
      <t>250 000 рублей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</si>
  <si>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>500 000 руб.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800 000 руб.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</si>
  <si>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>800 000 руб.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1 500 000 руб.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</si>
  <si>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>1 500 000 руб.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2 500 000 руб.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</si>
  <si>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>2 500 000 руб.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5 000 000 руб.</t>
    </r>
  </si>
  <si>
    <r>
      <t xml:space="preserve">более </t>
    </r>
    <r>
      <rPr>
        <b/>
        <i/>
        <sz val="12"/>
        <color indexed="12"/>
        <rFont val="Arial"/>
        <family val="2"/>
        <charset val="204"/>
      </rPr>
      <t xml:space="preserve">5 000 000 руб. </t>
    </r>
  </si>
  <si>
    <t>Коллекция для девочек</t>
  </si>
  <si>
    <t xml:space="preserve"> Бланк-заказа Мужская коллекция ТМ 686 FW 2014-2015</t>
  </si>
  <si>
    <r>
      <t xml:space="preserve">Если Ваша оптовая скидка больше </t>
    </r>
    <r>
      <rPr>
        <b/>
        <sz val="16"/>
        <color rgb="FF0000FF"/>
        <rFont val="Arial"/>
        <family val="2"/>
        <charset val="204"/>
      </rPr>
      <t>41,17%</t>
    </r>
    <r>
      <rPr>
        <b/>
        <sz val="16"/>
        <color indexed="10"/>
        <rFont val="Arial"/>
        <family val="2"/>
        <charset val="204"/>
      </rPr>
      <t>, то просто измените число</t>
    </r>
  </si>
  <si>
    <t>РРЦ в рублях может быть изменена в соответствии с условиями индексации и зависит от курса USD ЦБ РФ.</t>
  </si>
  <si>
    <t>По курсу</t>
  </si>
  <si>
    <t>Артикул</t>
  </si>
  <si>
    <t>GLCR OUTERWEAR</t>
  </si>
  <si>
    <t>Цвет</t>
  </si>
  <si>
    <t>S</t>
  </si>
  <si>
    <t>M</t>
  </si>
  <si>
    <t>L</t>
  </si>
  <si>
    <t>XL</t>
  </si>
  <si>
    <t>XXL</t>
  </si>
  <si>
    <t>К-во</t>
  </si>
  <si>
    <t>РРЦ</t>
  </si>
  <si>
    <t>РРЦ руб.</t>
  </si>
  <si>
    <t>Опт.Руб.</t>
  </si>
  <si>
    <t>Сумма руб.</t>
  </si>
  <si>
    <t>L4W101A</t>
  </si>
  <si>
    <t>GLCR Smarty Serac 2.5-ply Jacket TORAY 20k/20</t>
  </si>
  <si>
    <t>Black</t>
  </si>
  <si>
    <t>L4W102</t>
  </si>
  <si>
    <t>GLCR Peak 3-ply Jacket TORAY 20k/15</t>
  </si>
  <si>
    <t>Tomato</t>
  </si>
  <si>
    <t>L4W105A</t>
  </si>
  <si>
    <t>GLCR Hydra Thermagraph Jacket 20k/15</t>
  </si>
  <si>
    <t>Blue Heather Twill Colorblock</t>
  </si>
  <si>
    <t>L4W105B</t>
  </si>
  <si>
    <t>Lava Heather Twill</t>
  </si>
  <si>
    <t>Mallard Heather Twill</t>
  </si>
  <si>
    <t>L4W106A</t>
  </si>
  <si>
    <t>GLCR Tract Jacket 15k/10</t>
  </si>
  <si>
    <t>Lava Colorblock</t>
  </si>
  <si>
    <t>Tomato Colorblock</t>
  </si>
  <si>
    <t>L4W202A</t>
  </si>
  <si>
    <t>GLCR Synth Thermagraph Pant 20k/15</t>
  </si>
  <si>
    <t>Tobacco Heather Twill Colorblock</t>
  </si>
  <si>
    <t>L4W202B</t>
  </si>
  <si>
    <t>LIMITED GREGORY OUTERWEAR</t>
  </si>
  <si>
    <t>L4WLTD01</t>
  </si>
  <si>
    <t>Limited Gregory Tech Targhee Jkt.15k/10</t>
  </si>
  <si>
    <t>Brick Heather Twill</t>
  </si>
  <si>
    <t>L4WLTD02B</t>
  </si>
  <si>
    <t>Ltd. Gregory Classic Bomber Jkt. 10k/10</t>
  </si>
  <si>
    <t>Forrest Herringbone Denim</t>
  </si>
  <si>
    <t>PARKLAN OUTERWEAR</t>
  </si>
  <si>
    <t>L4W107A</t>
  </si>
  <si>
    <t>Parklan Smarty Duffel Jkt 15k/10</t>
  </si>
  <si>
    <t>Black Pigment Scratch Denim</t>
  </si>
  <si>
    <t>Duck Pignment Scratch Denim</t>
  </si>
  <si>
    <t>L4W107B</t>
  </si>
  <si>
    <t>Tobacco Slub</t>
  </si>
  <si>
    <t>L4W108A</t>
  </si>
  <si>
    <r>
      <t xml:space="preserve">Parklan </t>
    </r>
    <r>
      <rPr>
        <sz val="9"/>
        <color indexed="8"/>
        <rFont val="Arial"/>
        <family val="2"/>
        <charset val="204"/>
      </rPr>
      <t>Preserve Down Jkt 15k/10</t>
    </r>
  </si>
  <si>
    <t>Black Heather Twill</t>
  </si>
  <si>
    <t>Tobacco Heather Twill</t>
  </si>
  <si>
    <t>L4W108B</t>
  </si>
  <si>
    <t>Indigo Herringbone Dobby</t>
  </si>
  <si>
    <t>L4W109A</t>
  </si>
  <si>
    <r>
      <t xml:space="preserve">Parklan Field </t>
    </r>
    <r>
      <rPr>
        <sz val="9"/>
        <color indexed="8"/>
        <rFont val="Arial"/>
        <family val="2"/>
        <charset val="204"/>
      </rPr>
      <t>Jkt 15k/10</t>
    </r>
  </si>
  <si>
    <t>Army Ripstop</t>
  </si>
  <si>
    <t>L4W109B</t>
  </si>
  <si>
    <t>Gunmetal Desert Camo</t>
  </si>
  <si>
    <t>Sand Desert Camo</t>
  </si>
  <si>
    <t>White Desert Camo</t>
  </si>
  <si>
    <t>L4W110B</t>
  </si>
  <si>
    <t>Parklan Pact Anorak 10k/10</t>
  </si>
  <si>
    <t>Camel Pincord Colorblock</t>
  </si>
  <si>
    <t>L4W110C</t>
  </si>
  <si>
    <t>L4W204A</t>
  </si>
  <si>
    <t>Parklan Fairway Pant 15k/10</t>
  </si>
  <si>
    <t>Black Ripstop</t>
  </si>
  <si>
    <t>L4W204B</t>
  </si>
  <si>
    <t>Hunter Canvas Camo</t>
  </si>
  <si>
    <t>L4W204C</t>
  </si>
  <si>
    <t>L4W205A</t>
  </si>
  <si>
    <t>Parklan Parcel Pant 10k/10</t>
  </si>
  <si>
    <t>Duck Pigment Scratch Denim</t>
  </si>
  <si>
    <t>L4W205B</t>
  </si>
  <si>
    <t>Black Pincord</t>
  </si>
  <si>
    <t xml:space="preserve">Coffee Pincord </t>
  </si>
  <si>
    <t>FOREST BAILEY COSMIC COLLECTION</t>
  </si>
  <si>
    <t>L4WLTD04</t>
  </si>
  <si>
    <t>Forest Bailey Cosmic Jacket 15k/10</t>
  </si>
  <si>
    <t>Camel Colorblock</t>
  </si>
  <si>
    <t>L4WLTD05</t>
  </si>
  <si>
    <t>Forest Bailey Cosmic Pant 15k/10</t>
  </si>
  <si>
    <t>Black Colorblock</t>
  </si>
  <si>
    <t>AUTHENTIC OUTERWEAR</t>
  </si>
  <si>
    <t>XS</t>
  </si>
  <si>
    <t>L4W111A</t>
  </si>
  <si>
    <t>Authentic Smarty Form Jacket 15k/10</t>
  </si>
  <si>
    <t>Duck Texture Colorblock</t>
  </si>
  <si>
    <t>L4W111B</t>
  </si>
  <si>
    <t>Indigo Texture</t>
  </si>
  <si>
    <t>L4W111C</t>
  </si>
  <si>
    <t>Gunmetal Canvas Camo</t>
  </si>
  <si>
    <t>L4W111D</t>
  </si>
  <si>
    <t>Blue Colorblock</t>
  </si>
  <si>
    <t>Grass Colorblock</t>
  </si>
  <si>
    <t>Safety Orange Colorblock</t>
  </si>
  <si>
    <t>L4W111E</t>
  </si>
  <si>
    <t>Lava</t>
  </si>
  <si>
    <t>L4W112A</t>
  </si>
  <si>
    <t>Authentic Woodland Jacket  10k/10</t>
  </si>
  <si>
    <t>Cardinal Flannel YD Plaid</t>
  </si>
  <si>
    <t>Mallard Flannel YD Plaid</t>
  </si>
  <si>
    <t>L4W112B</t>
  </si>
  <si>
    <t>Putty Pincord Colorblock</t>
  </si>
  <si>
    <t>L4W112C</t>
  </si>
  <si>
    <t>Indigo Twill Denim</t>
  </si>
  <si>
    <t>L4W113A</t>
  </si>
  <si>
    <t>Authentic Surface Infiloft Jacket  10k/10</t>
  </si>
  <si>
    <t>Sand Herringbone Dobby</t>
  </si>
  <si>
    <t>L4W113B</t>
  </si>
  <si>
    <t>Duck Canvas Camo Colorblock</t>
  </si>
  <si>
    <t>L4W114A</t>
  </si>
  <si>
    <t>Authentic Moniker Jacket  10k/10</t>
  </si>
  <si>
    <t>Gunmetal Texture</t>
  </si>
  <si>
    <t>L4W114B</t>
  </si>
  <si>
    <t>Forrest Herringbone Denim Colorblock</t>
  </si>
  <si>
    <t>Tobacco Herringbone Denim Colorblock</t>
  </si>
  <si>
    <t>L4W114C</t>
  </si>
  <si>
    <t>Tomato Herringbone Denim</t>
  </si>
  <si>
    <t>L4W114E</t>
  </si>
  <si>
    <t>L4W116A</t>
  </si>
  <si>
    <t>Authentic Prime Jacket  10k/10</t>
  </si>
  <si>
    <t>Cardinal Colorblock</t>
  </si>
  <si>
    <t>Celery Colorblock</t>
  </si>
  <si>
    <t>Mallard Colorblock</t>
  </si>
  <si>
    <t>L4W116B</t>
  </si>
  <si>
    <t>Celery</t>
  </si>
  <si>
    <t>L4W115</t>
  </si>
  <si>
    <t>Authentic Class Jacket  10k/10</t>
  </si>
  <si>
    <t>Brick Colorblock</t>
  </si>
  <si>
    <t>Navy Colorblock</t>
  </si>
  <si>
    <t>L4W117</t>
  </si>
  <si>
    <t>Authentic Venture Jacket  10k/10</t>
  </si>
  <si>
    <t>Gunmetal Rugby Stripe</t>
  </si>
  <si>
    <t>Forrest Rugby Stripe</t>
  </si>
  <si>
    <t>Indigo Rugby Stripe</t>
  </si>
  <si>
    <t>L4W118A</t>
  </si>
  <si>
    <t>Authentic Revert Jacket  10k/10</t>
  </si>
  <si>
    <t>L4W118B</t>
  </si>
  <si>
    <t>Black Herringbone Dobby</t>
  </si>
  <si>
    <t>Forest Herringbone Dobby</t>
  </si>
  <si>
    <t>L4W119</t>
  </si>
  <si>
    <t>Authentic Hunter Softshell Jacket  10k/10</t>
  </si>
  <si>
    <t>Grey Hunter Plaid</t>
  </si>
  <si>
    <t>KCR207D</t>
  </si>
  <si>
    <t>Authentic Smarty Cargo Pant 15k/10</t>
  </si>
  <si>
    <t>Duck Texture</t>
  </si>
  <si>
    <t>KCR207E</t>
  </si>
  <si>
    <t>KCR207A</t>
  </si>
  <si>
    <t>Grass</t>
  </si>
  <si>
    <t>Tobacco</t>
  </si>
  <si>
    <t>L4W206A</t>
  </si>
  <si>
    <t>Authentic Smarty Slim Platform Pant 15k/10</t>
  </si>
  <si>
    <t>L4W207A</t>
  </si>
  <si>
    <t>Authentic Prospect Pant  10k/10</t>
  </si>
  <si>
    <t>Putty Pincord</t>
  </si>
  <si>
    <t>L4W207B</t>
  </si>
  <si>
    <t>L4W208A</t>
  </si>
  <si>
    <t>Authentic Infinity Cargo Pant  10k/10</t>
  </si>
  <si>
    <t>L4W208B</t>
  </si>
  <si>
    <t>Black Herringbone Denim</t>
  </si>
  <si>
    <t>Tobacco Herringbone Denim</t>
  </si>
  <si>
    <t>L4W208C</t>
  </si>
  <si>
    <t>Duck Canvas Camo</t>
  </si>
  <si>
    <t>L4W208D</t>
  </si>
  <si>
    <t>L4W209A</t>
  </si>
  <si>
    <t>Authentic Infinity Slim Cargo Pant 10k/10</t>
  </si>
  <si>
    <t>KCR208</t>
  </si>
  <si>
    <t>Authentic Standard Pant 5k/5</t>
  </si>
  <si>
    <t xml:space="preserve">Black </t>
  </si>
  <si>
    <t>Cardinal</t>
  </si>
  <si>
    <t>Gunmetal</t>
  </si>
  <si>
    <t>L4W210</t>
  </si>
  <si>
    <t>Authentic Quest Pant  10k/10</t>
  </si>
  <si>
    <t>Blue</t>
  </si>
  <si>
    <t>Brick</t>
  </si>
  <si>
    <t>Mallard</t>
  </si>
  <si>
    <t>Safety Orange</t>
  </si>
  <si>
    <t>White</t>
  </si>
  <si>
    <t>LIMITED 55DSL OUTERWEAR</t>
  </si>
  <si>
    <t>L4WLTD09</t>
  </si>
  <si>
    <t>Ltd.55DSL Americana Denim Jkt 15k/10</t>
  </si>
  <si>
    <t>Indigo Denim</t>
  </si>
  <si>
    <t>L4WLTD10</t>
  </si>
  <si>
    <t>Ltd.55DSL Thrashed Denim Pant 15k/10</t>
  </si>
  <si>
    <t>DICKIES OUTERWEAR</t>
  </si>
  <si>
    <t>L4W120</t>
  </si>
  <si>
    <t>Dickies Miner Jacket 15k/10</t>
  </si>
  <si>
    <t>L4W121</t>
  </si>
  <si>
    <t>Dickies Foundation Jacket 15k/10</t>
  </si>
  <si>
    <t>Duck Colorblock</t>
  </si>
  <si>
    <t>L4W122</t>
  </si>
  <si>
    <t>Dickies Rescue Jacket 10k/10</t>
  </si>
  <si>
    <t>L4W123A</t>
  </si>
  <si>
    <t>Dickies Shop Jacket 10k/10</t>
  </si>
  <si>
    <t>Gunmetal Herringbone Dobby Clrblk</t>
  </si>
  <si>
    <t>Sand Herringbone Dobby Clrblk</t>
  </si>
  <si>
    <t>L4W211A</t>
  </si>
  <si>
    <t>Dickies Bib Overall 15k/10</t>
  </si>
  <si>
    <t>Duck</t>
  </si>
  <si>
    <t>L4W212A</t>
  </si>
  <si>
    <t>Dickies Double Knee Pant 15k/10</t>
  </si>
  <si>
    <t>L4W212C</t>
  </si>
  <si>
    <t>Gunmetal Herringbone Dobby</t>
  </si>
  <si>
    <t>SNAGGLETOOTH OUTERWEAR</t>
  </si>
  <si>
    <t>L4W124B</t>
  </si>
  <si>
    <t>Snaggletooth Blvd Jacket 10k/10</t>
  </si>
  <si>
    <t xml:space="preserve">Rasta Colorblock </t>
  </si>
  <si>
    <t>L4W125</t>
  </si>
  <si>
    <t>Snaggletooth Campus Jacket 10k/10</t>
  </si>
  <si>
    <t xml:space="preserve">Red </t>
  </si>
  <si>
    <t>TECH. GOODS</t>
  </si>
  <si>
    <t>L4WLAY03</t>
  </si>
  <si>
    <t xml:space="preserve">Tech. Goods Vato Insulated Flannel </t>
  </si>
  <si>
    <t>L4WLAY04</t>
  </si>
  <si>
    <t>Tech. Goods Anytime Wind Jacket</t>
  </si>
  <si>
    <t>Lagoon Colorblock</t>
  </si>
  <si>
    <t>L4WLAY05</t>
  </si>
  <si>
    <t>Tech. Goods Aloha Bonded Jacket</t>
  </si>
  <si>
    <t xml:space="preserve">Gunmetal Aloha </t>
  </si>
  <si>
    <t>L4WLTD16</t>
  </si>
  <si>
    <t>Forest Bailey Flannel Shirt</t>
  </si>
  <si>
    <t>Forrest Plaid</t>
  </si>
  <si>
    <t>AIRFLIGHT</t>
  </si>
  <si>
    <t>L4W127</t>
  </si>
  <si>
    <t>Airflight Down Shacket</t>
  </si>
  <si>
    <t>Coffee</t>
  </si>
  <si>
    <t>L4W128</t>
  </si>
  <si>
    <t xml:space="preserve">Airflight Polyquilt Vest </t>
  </si>
  <si>
    <t>Lagoon</t>
  </si>
  <si>
    <t>L4W129</t>
  </si>
  <si>
    <t xml:space="preserve"> Airflight Rodeo Button Down Fleece Top</t>
  </si>
  <si>
    <t>Charcoal Heather</t>
  </si>
  <si>
    <t>L4W130</t>
  </si>
  <si>
    <t xml:space="preserve"> Airflight Trooper Quilted Hoody</t>
  </si>
  <si>
    <t>Forrest</t>
  </si>
  <si>
    <t>L4W131</t>
  </si>
  <si>
    <t xml:space="preserve"> Airflight Advantage Bonded Fleece</t>
  </si>
  <si>
    <t>Black Rugby Stripe</t>
  </si>
  <si>
    <t>L4W132</t>
  </si>
  <si>
    <t xml:space="preserve"> Airflight Infantry Bonded Fleece Hoody</t>
  </si>
  <si>
    <t>Army Desert Camo</t>
  </si>
  <si>
    <t>Navy Desert Camo</t>
  </si>
  <si>
    <t>L4W133A</t>
  </si>
  <si>
    <t xml:space="preserve"> Airflight Icon Bonded Fleece Hoody</t>
  </si>
  <si>
    <t>Gunmetal Tartan Plaid</t>
  </si>
  <si>
    <t>L4W133B</t>
  </si>
  <si>
    <t>L4W134</t>
  </si>
  <si>
    <t xml:space="preserve"> Airflight Icon Bonded Fleece Pullover</t>
  </si>
  <si>
    <t>BASELAYER</t>
  </si>
  <si>
    <t>L4WLAY06A</t>
  </si>
  <si>
    <t xml:space="preserve">Airhole Thermal One Piece </t>
  </si>
  <si>
    <t>L4WLAY06B</t>
  </si>
  <si>
    <t xml:space="preserve"> Grey Heather</t>
  </si>
  <si>
    <t>L4WLAY08</t>
  </si>
  <si>
    <t xml:space="preserve"> Airhole Thermal Airtube Top</t>
  </si>
  <si>
    <t>Grey Heather Colorblock</t>
  </si>
  <si>
    <t>L4WLAY09A</t>
  </si>
  <si>
    <t>Direct Base Layer Top</t>
  </si>
  <si>
    <t>Black Desert Camo</t>
  </si>
  <si>
    <t>L4WLAY10A</t>
  </si>
  <si>
    <t xml:space="preserve"> Direct Base Layer Bottom</t>
  </si>
  <si>
    <t>L4WLAY11A</t>
  </si>
  <si>
    <t xml:space="preserve">  Versa Base Layer Short</t>
  </si>
  <si>
    <t>GLOVES</t>
  </si>
  <si>
    <t>L4WGLV03</t>
  </si>
  <si>
    <t>Phil Jacques Leather Mitt</t>
  </si>
  <si>
    <t>Wheat</t>
  </si>
  <si>
    <t>L4WGLV05</t>
  </si>
  <si>
    <t>Sammy Leubke Smarty Glove</t>
  </si>
  <si>
    <t>L4WGLV04</t>
  </si>
  <si>
    <t>Cam Pierce Trigger Mitt</t>
  </si>
  <si>
    <t>L4WGLV01</t>
  </si>
  <si>
    <t xml:space="preserve">Forest Bailey Cosmic Mitt </t>
  </si>
  <si>
    <t>Iris Colorblock</t>
  </si>
  <si>
    <t>Black Cosmic Map</t>
  </si>
  <si>
    <t>L4WGLV06A</t>
  </si>
  <si>
    <t>Parklan Field Glove</t>
  </si>
  <si>
    <t>L4WGLV06B</t>
  </si>
  <si>
    <t>L4WGLV06C</t>
  </si>
  <si>
    <t>Black Rip Stop</t>
  </si>
  <si>
    <t>Army Rip Stop</t>
  </si>
  <si>
    <t>L4WGLV07</t>
  </si>
  <si>
    <t>Authentic Flex Glove</t>
  </si>
  <si>
    <t>L4WGLV08</t>
  </si>
  <si>
    <t>Authentic Safety Glove</t>
  </si>
  <si>
    <t>Safety Green</t>
  </si>
  <si>
    <t>L4WGLV09</t>
  </si>
  <si>
    <t>Authentic Icon Pipe Glove</t>
  </si>
  <si>
    <t>L4WGLV10A</t>
  </si>
  <si>
    <t>Authentic Surface Pipe Glove</t>
  </si>
  <si>
    <t>L4WGLV10B</t>
  </si>
  <si>
    <t>L4WGLV11</t>
  </si>
  <si>
    <t>Authentic Mountain Pipe Mitt</t>
  </si>
  <si>
    <t>Green</t>
  </si>
  <si>
    <t>Red</t>
  </si>
  <si>
    <t>L4WGLV02</t>
  </si>
  <si>
    <t>Snaggletooth Operation Pipe Glove</t>
  </si>
  <si>
    <t>Chartreuse</t>
  </si>
  <si>
    <t>BELTS</t>
  </si>
  <si>
    <t>KCRTB100</t>
  </si>
  <si>
    <t>Original Snow Tool Belt</t>
  </si>
  <si>
    <t>Brown</t>
  </si>
  <si>
    <t>Ninja</t>
  </si>
  <si>
    <t>L4WTB01</t>
  </si>
  <si>
    <t>Industrial Snow Tool Belt</t>
  </si>
  <si>
    <t xml:space="preserve">Forest  </t>
  </si>
  <si>
    <t>S/M</t>
  </si>
  <si>
    <t>L/XL</t>
  </si>
  <si>
    <t>L4WTB02</t>
  </si>
  <si>
    <t>Icon Belt</t>
  </si>
  <si>
    <t xml:space="preserve">Blue </t>
  </si>
  <si>
    <t>Emerald</t>
  </si>
  <si>
    <t>L4WTB03</t>
  </si>
  <si>
    <t>Multi Reversible Belt</t>
  </si>
  <si>
    <t>FACEMASKS</t>
  </si>
  <si>
    <t>L4WFMSK3A</t>
  </si>
  <si>
    <t xml:space="preserve"> Strap Face Mask</t>
  </si>
  <si>
    <t>Один размер</t>
  </si>
  <si>
    <t>L4WFMSK3B</t>
  </si>
  <si>
    <t>L4WFMSK4C</t>
  </si>
  <si>
    <t>Roller Face Gaiter</t>
  </si>
  <si>
    <t>Solid Black</t>
  </si>
  <si>
    <t>L4WFMSK5</t>
  </si>
  <si>
    <t>Ninja Balaclava</t>
  </si>
  <si>
    <t>L4WB01</t>
  </si>
  <si>
    <t>Snaggletooth Cross-Bones Balaclava</t>
  </si>
  <si>
    <t>Rasta</t>
  </si>
  <si>
    <t>BEANIES</t>
  </si>
  <si>
    <t>L4WB03</t>
  </si>
  <si>
    <t>Wreath Fleece Beanie</t>
  </si>
  <si>
    <t>Indigo</t>
  </si>
  <si>
    <t>L4WB04</t>
  </si>
  <si>
    <t>Roll-Up Beanie</t>
  </si>
  <si>
    <t>Heather Charcoal</t>
  </si>
  <si>
    <t>L4WB05</t>
  </si>
  <si>
    <t>Banner Beanie</t>
  </si>
  <si>
    <t>L4WB06</t>
  </si>
  <si>
    <t>Rugby Reversible Beanie</t>
  </si>
  <si>
    <t>L4WB07</t>
  </si>
  <si>
    <t>Gradient Fleece Beanie</t>
  </si>
  <si>
    <t>L4WB09</t>
  </si>
  <si>
    <t>Camo Reversible Beanie</t>
  </si>
  <si>
    <t>Hunter Camo</t>
  </si>
  <si>
    <t>L4WB10</t>
  </si>
  <si>
    <t>Sonic Visor Beanie</t>
  </si>
  <si>
    <t>KCRB01</t>
  </si>
  <si>
    <t>Standard Beanie</t>
  </si>
  <si>
    <t>Army</t>
  </si>
  <si>
    <t>Coral</t>
  </si>
  <si>
    <t>Heather Navy</t>
  </si>
  <si>
    <t>Lt.Grey</t>
  </si>
  <si>
    <t>Seafoam</t>
  </si>
  <si>
    <t>HATS</t>
  </si>
  <si>
    <t>7-1/4'</t>
  </si>
  <si>
    <t>7-3/8'</t>
  </si>
  <si>
    <t>7-1/2'</t>
  </si>
  <si>
    <t>7-5/8'</t>
  </si>
  <si>
    <t>KCRH105</t>
  </si>
  <si>
    <t>Icon Fitted Hat</t>
  </si>
  <si>
    <t>Black Camo</t>
  </si>
  <si>
    <t>Cyan</t>
  </si>
  <si>
    <t>Kelly</t>
  </si>
  <si>
    <t>Royal</t>
  </si>
  <si>
    <t>L4WH01</t>
  </si>
  <si>
    <t>Icon Snap Back Hat</t>
  </si>
  <si>
    <t>Регулируемый размер</t>
  </si>
  <si>
    <t>L4WH03</t>
  </si>
  <si>
    <t>Wander Snap Back Hat</t>
  </si>
  <si>
    <t>Black Denim</t>
  </si>
  <si>
    <t>Heather Black</t>
  </si>
  <si>
    <t>FLEECE</t>
  </si>
  <si>
    <t>KCRPHS102</t>
  </si>
  <si>
    <t>Wreath Pull Over Hoody</t>
  </si>
  <si>
    <t>Kelly Green</t>
  </si>
  <si>
    <t>Orange</t>
  </si>
  <si>
    <t>Purple</t>
  </si>
  <si>
    <t>L4WPHS05</t>
  </si>
  <si>
    <t>Outline Pull Over Hoody</t>
  </si>
  <si>
    <t>Black Oil Stain Wash</t>
  </si>
  <si>
    <t>L4WPHS06</t>
  </si>
  <si>
    <t>Trippin' Pull Over Hoody</t>
  </si>
  <si>
    <t>Iris Spiral Tie-Dye</t>
  </si>
  <si>
    <t>S/S PRINTWEAR</t>
  </si>
  <si>
    <t>KCRPTS102</t>
  </si>
  <si>
    <t>Wreath S/S</t>
  </si>
  <si>
    <t>Military Green</t>
  </si>
  <si>
    <t>L4WPTS01</t>
  </si>
  <si>
    <t>Knock Out S/S</t>
  </si>
  <si>
    <t>Athletic Heather</t>
  </si>
  <si>
    <t>L4WPTS03</t>
  </si>
  <si>
    <t>Trippin' S/S</t>
  </si>
  <si>
    <t>Black Spiral Tie-Dye</t>
  </si>
  <si>
    <t>L4WPTS06</t>
  </si>
  <si>
    <t>Ride High S/S</t>
  </si>
  <si>
    <t>Heather Kellly</t>
  </si>
  <si>
    <t>L4WPTS07</t>
  </si>
  <si>
    <t>Wander S/S</t>
  </si>
  <si>
    <t>L4WPTS08</t>
  </si>
  <si>
    <t>Outline S/S</t>
  </si>
  <si>
    <t>Burgundy Oil Stain Wash</t>
  </si>
  <si>
    <t>Итого по мужской коллекции ТМ 686 2014-2015:</t>
  </si>
  <si>
    <t xml:space="preserve"> Бланк-заказа Женская коллекция ТМ 686 FW 2014-2015</t>
  </si>
  <si>
    <t>L4W301</t>
  </si>
  <si>
    <t>Wmn's GLCR Cirque Thermagraph Jkt 20k/15</t>
  </si>
  <si>
    <t>Emerald Heather Twill</t>
  </si>
  <si>
    <t xml:space="preserve">Plum Heather Twill </t>
  </si>
  <si>
    <t>L4W302</t>
  </si>
  <si>
    <t>Wmn's GLCR Chrystal Jacket  15k/10</t>
  </si>
  <si>
    <t>Lt. Orchid</t>
  </si>
  <si>
    <t>L4W401</t>
  </si>
  <si>
    <t>Wmn's GLCR Trail Thermagraph Pant 20k/15</t>
  </si>
  <si>
    <t>L4WLTD11</t>
  </si>
  <si>
    <t>Wmn's Ltd. Gregory Tech Targhee Jkt 15k/10</t>
  </si>
  <si>
    <t xml:space="preserve">Tomato Heather Twill </t>
  </si>
  <si>
    <t>L4W303</t>
  </si>
  <si>
    <t>Wmn's Parklan Transfer Down Jacket 15k/10</t>
  </si>
  <si>
    <t>Black Heather Rip-stop</t>
  </si>
  <si>
    <t>L4W305</t>
  </si>
  <si>
    <t>Wmn's Parklan Drift Jacket 10k/10</t>
  </si>
  <si>
    <t>Black Jacquard</t>
  </si>
  <si>
    <t>Ivory Jacquard</t>
  </si>
  <si>
    <t>Wine Jacquard</t>
  </si>
  <si>
    <t>L4W306B</t>
  </si>
  <si>
    <t>Wmn's Parklan Savanna Anorak 10k/10</t>
  </si>
  <si>
    <t>L4W306C</t>
  </si>
  <si>
    <t xml:space="preserve">Tobacco Slub </t>
  </si>
  <si>
    <t>L4W402B</t>
  </si>
  <si>
    <t>Wmn's Parklan Meadow Pant 15k/10</t>
  </si>
  <si>
    <t>L4W307A</t>
  </si>
  <si>
    <t>Wmn's Authentic Smarty Path Jacket 15k/10</t>
  </si>
  <si>
    <t>Gunmetal Colblk Texture</t>
  </si>
  <si>
    <t>Lt Grey Colblk Texture</t>
  </si>
  <si>
    <t>L4W307B</t>
  </si>
  <si>
    <t>Lagoon Texture</t>
  </si>
  <si>
    <t>Thistle Texture</t>
  </si>
  <si>
    <t>L4W307C</t>
  </si>
  <si>
    <t>Seafoam Colorblock</t>
  </si>
  <si>
    <t>Lt Orchid Colorblock</t>
  </si>
  <si>
    <t>L4W308A</t>
  </si>
  <si>
    <t>Wmn's Authentic Runway Infi-loft Jacket 10k/10</t>
  </si>
  <si>
    <t>Plum Heather Twill</t>
  </si>
  <si>
    <t>L4W308B</t>
  </si>
  <si>
    <t>L4W309</t>
  </si>
  <si>
    <t>Wmn's Authentic Vantage Jacket 10k/10</t>
  </si>
  <si>
    <t>Peacock Slub</t>
  </si>
  <si>
    <t>White Slub</t>
  </si>
  <si>
    <t>L4W310A</t>
  </si>
  <si>
    <t>Wmn's Authentic Annex Jacket 10k/10</t>
  </si>
  <si>
    <t>Coral Colorblock</t>
  </si>
  <si>
    <t>Chartreuse Colorblock</t>
  </si>
  <si>
    <t>L4W310B</t>
  </si>
  <si>
    <t>Carrot Colorblock</t>
  </si>
  <si>
    <t>L4W310C</t>
  </si>
  <si>
    <t>Plum Pincord</t>
  </si>
  <si>
    <t>L4W311A</t>
  </si>
  <si>
    <t>Wmn's Authentic Aerial  Jacket 10k/10</t>
  </si>
  <si>
    <t>Peacock Herringbone Denim</t>
  </si>
  <si>
    <t>White Herringbone Denim</t>
  </si>
  <si>
    <t>L4W311B</t>
  </si>
  <si>
    <t>Navy Ikat Colorblock</t>
  </si>
  <si>
    <t>L4W312A</t>
  </si>
  <si>
    <t>Wmn's Authentic Splendor Jacket 10k/10</t>
  </si>
  <si>
    <t>Coral Houndstooth Stripe</t>
  </si>
  <si>
    <t>L4W312B</t>
  </si>
  <si>
    <t>Lt Orchid Houndstooth Stripe</t>
  </si>
  <si>
    <t>Seafoam Houndstooth Stripe</t>
  </si>
  <si>
    <t>Sky Houndstooth Stripe</t>
  </si>
  <si>
    <t>L4W313A</t>
  </si>
  <si>
    <t>Wmn's Authentic Lynx Jacket 10k/10</t>
  </si>
  <si>
    <t>Emerald Leopard-Lace</t>
  </si>
  <si>
    <t>Tobacco Leopard-Lace</t>
  </si>
  <si>
    <t>L4W313B</t>
  </si>
  <si>
    <t>Black Pincord Colorblock</t>
  </si>
  <si>
    <t>L4W313C</t>
  </si>
  <si>
    <t>Thistle Texture Colorblock</t>
  </si>
  <si>
    <t>L4W313D</t>
  </si>
  <si>
    <t>Wine Herringbone Denim Colorblock</t>
  </si>
  <si>
    <t>L4W314A</t>
  </si>
  <si>
    <t>Wmn's Authentic Rhythm Jacket 10k/8</t>
  </si>
  <si>
    <t>Seafoam Ribbons</t>
  </si>
  <si>
    <t>Tomato Ribbons</t>
  </si>
  <si>
    <t>L4W314B</t>
  </si>
  <si>
    <t>Blue Floral Camo</t>
  </si>
  <si>
    <t>Plum Floral Camo</t>
  </si>
  <si>
    <t>L4W315B</t>
  </si>
  <si>
    <t>Wmn's Authentic Hillside Vest 10k/10</t>
  </si>
  <si>
    <t>L4W315C</t>
  </si>
  <si>
    <t>L4W315D</t>
  </si>
  <si>
    <t>L4W403A</t>
  </si>
  <si>
    <t>Wmn's Authentic Smarty Cargo Pant 15k/10</t>
  </si>
  <si>
    <t>L4W403B</t>
  </si>
  <si>
    <t>L4W403C</t>
  </si>
  <si>
    <t>Black Tall</t>
  </si>
  <si>
    <t>L4W404A</t>
  </si>
  <si>
    <t>Wmn's Authentic Concept Pant 10k/10</t>
  </si>
  <si>
    <t>Coffee Pincord</t>
  </si>
  <si>
    <t xml:space="preserve"> Putty Pincord</t>
  </si>
  <si>
    <t>L4W404B</t>
  </si>
  <si>
    <t>Black Twill Denim</t>
  </si>
  <si>
    <t>L4W405A</t>
  </si>
  <si>
    <t>Wmn's Authentic Patron Pant 10k/10</t>
  </si>
  <si>
    <t>Lt. Grey Texture</t>
  </si>
  <si>
    <t>L4W405B</t>
  </si>
  <si>
    <t>Wine Herringbone Denim</t>
  </si>
  <si>
    <t>L4W406A</t>
  </si>
  <si>
    <t>Wmn's Authentic Willow Softshell Pant 10k/10</t>
  </si>
  <si>
    <t>Emerald Leopard Lace Print</t>
  </si>
  <si>
    <t>Tobacco Leopard Lace Print</t>
  </si>
  <si>
    <t>KCR404</t>
  </si>
  <si>
    <t>Wmn's Authentic Standard Pant 5k/5</t>
  </si>
  <si>
    <t>L4W407B</t>
  </si>
  <si>
    <t>Wmn's Authentic Misty Pant 10k/10</t>
  </si>
  <si>
    <t xml:space="preserve">Seafoam </t>
  </si>
  <si>
    <t>L4WLTD15</t>
  </si>
  <si>
    <t>Wmn's Ltd. 55DSL Cigarette Denim Pant 15k/10</t>
  </si>
  <si>
    <t>L4W316</t>
  </si>
  <si>
    <t>Wmn's Airflight Down Parka</t>
  </si>
  <si>
    <t>L4W317</t>
  </si>
  <si>
    <t>Wmn's Airflight Hooded Down Sweater</t>
  </si>
  <si>
    <t xml:space="preserve">Peacok </t>
  </si>
  <si>
    <t>L4W318</t>
  </si>
  <si>
    <t>Wmn's Airflight Skyrise Cowl Hoody</t>
  </si>
  <si>
    <t>Wine</t>
  </si>
  <si>
    <t>L4W319</t>
  </si>
  <si>
    <t>Wmn's Airflight Varsity Hoody</t>
  </si>
  <si>
    <t>L4W320</t>
  </si>
  <si>
    <t>Wmn's Airflight Icon Bonded Fleece Hoody</t>
  </si>
  <si>
    <t>Plum Ikat</t>
  </si>
  <si>
    <t>L4WLAY12A</t>
  </si>
  <si>
    <t>Wms Airhole Thermal One Piece</t>
  </si>
  <si>
    <t>L4WLAY12B</t>
  </si>
  <si>
    <t>Peacock Desert Camo</t>
  </si>
  <si>
    <t>L4WLAY13A</t>
  </si>
  <si>
    <t>Wms Airhole Thermal Bala Top</t>
  </si>
  <si>
    <t>L4WLAY14</t>
  </si>
  <si>
    <t>Wms Airhole Thermal Airtube Top</t>
  </si>
  <si>
    <t>L4WLAY15A</t>
  </si>
  <si>
    <t>Wms Therma Base Top</t>
  </si>
  <si>
    <t>L4WLAY15B</t>
  </si>
  <si>
    <t>L4WLAY16A</t>
  </si>
  <si>
    <t>Wms Therma Base Full Length Bottom</t>
  </si>
  <si>
    <t>L4WLAY16B</t>
  </si>
  <si>
    <t>L4WGLV12</t>
  </si>
  <si>
    <t>Wmns GLCR Cirque Glove</t>
  </si>
  <si>
    <t>L4WGLV14</t>
  </si>
  <si>
    <t>Wmns Authentic Annex Mitt</t>
  </si>
  <si>
    <t>L4WGLV15B</t>
  </si>
  <si>
    <t>Wmns Authentic Diamond Mitt</t>
  </si>
  <si>
    <t>L4WGLV16B</t>
  </si>
  <si>
    <t>Wmns Authentic Vantage Glove</t>
  </si>
  <si>
    <t>Peacock Fancy Slub</t>
  </si>
  <si>
    <t>White Fancy Slub</t>
  </si>
  <si>
    <t>L4WGLV17</t>
  </si>
  <si>
    <t>Wmns Authentic Rhytm Pipe Glove</t>
  </si>
  <si>
    <t>Tobacco Leopard Lace</t>
  </si>
  <si>
    <t>L4WTB05</t>
  </si>
  <si>
    <t>Wmns Brocade Snow Tool Belt</t>
  </si>
  <si>
    <t>L4WTB06</t>
  </si>
  <si>
    <t>Wmns Lynx Reversible Belt</t>
  </si>
  <si>
    <t>Peacock Python</t>
  </si>
  <si>
    <t>L4WFMSK6A</t>
  </si>
  <si>
    <t>Wmn's Maiden Face Mask</t>
  </si>
  <si>
    <t>L4WFMSK6B</t>
  </si>
  <si>
    <t>L4WFMSK6C</t>
  </si>
  <si>
    <t>Black Heather Ripstop</t>
  </si>
  <si>
    <t>L4WFMSK7A</t>
  </si>
  <si>
    <t>Wmn's Roku Face Gaiter</t>
  </si>
  <si>
    <t>L4WFMSK7B</t>
  </si>
  <si>
    <t xml:space="preserve">Navy Ikat </t>
  </si>
  <si>
    <t>L4WB12</t>
  </si>
  <si>
    <t>Wmn's Duo Earflap Fleece Beanie</t>
  </si>
  <si>
    <t>Lt.Orchid</t>
  </si>
  <si>
    <t>L4WB14</t>
  </si>
  <si>
    <t>Wmn's Chunky Fleece Beanie</t>
  </si>
  <si>
    <t>Blood</t>
  </si>
  <si>
    <t>L4WB15</t>
  </si>
  <si>
    <t>Wmn's Marled Fleece Beanie</t>
  </si>
  <si>
    <t>L4WB16</t>
  </si>
  <si>
    <t>Wmn's Striped Reversible Beanie</t>
  </si>
  <si>
    <t>Lilac</t>
  </si>
  <si>
    <t>L4WB17</t>
  </si>
  <si>
    <t>Wmn's Flake Fleece Beanie</t>
  </si>
  <si>
    <t>L4WPHS07</t>
  </si>
  <si>
    <t>Wmn's Wreath Pull Over Fleece Hoody</t>
  </si>
  <si>
    <t>Heather Grey</t>
  </si>
  <si>
    <t>L4WPHS08</t>
  </si>
  <si>
    <t>Wmn's Burn-Out Premium Zip Hoody Dress</t>
  </si>
  <si>
    <t>L4WPTS09</t>
  </si>
  <si>
    <t>Wmn's Wreath S/S</t>
  </si>
  <si>
    <t>Oatmeal</t>
  </si>
  <si>
    <t>L4WPTL03</t>
  </si>
  <si>
    <t>Wmn's Wreath Thermal L/S</t>
  </si>
  <si>
    <t>Dk. Grey</t>
  </si>
  <si>
    <t>Итого по женской коллекции ТМ 686 2014-2015:</t>
  </si>
  <si>
    <t xml:space="preserve"> Бланк-заказа Детская коллекция ТМ 686 FW 2014-2015</t>
  </si>
  <si>
    <t xml:space="preserve">Коллекция для мальчиков </t>
  </si>
  <si>
    <t>L4W504A</t>
  </si>
  <si>
    <t>Boys Authentic Revert Jacket 15k/10</t>
  </si>
  <si>
    <t>L4W505A</t>
  </si>
  <si>
    <t>Boys Authentic Junior Varsity Jkt 10k/10</t>
  </si>
  <si>
    <t>Green Camo Glo</t>
  </si>
  <si>
    <t>Grey Camo Glo</t>
  </si>
  <si>
    <t>L4W506</t>
  </si>
  <si>
    <t>Boys Authentic Angle Jacket 10k/10</t>
  </si>
  <si>
    <t>Green Colorblock</t>
  </si>
  <si>
    <t>L4W507A</t>
  </si>
  <si>
    <t>Boys Authentic Stance Jacket 8k/5</t>
  </si>
  <si>
    <t>Blue Denim Stripe</t>
  </si>
  <si>
    <t>Green Denim Stripe</t>
  </si>
  <si>
    <t>L4W508B</t>
  </si>
  <si>
    <t>Boys Authentic Hunter Shacket 8k/5</t>
  </si>
  <si>
    <t>Blue Plaid</t>
  </si>
  <si>
    <t>L4W602A</t>
  </si>
  <si>
    <t>Boys Authentic Prospect Pant 15k/10</t>
  </si>
  <si>
    <t>L4W602B</t>
  </si>
  <si>
    <t>L4W603A</t>
  </si>
  <si>
    <t>Boys Authentic Ridge Pant 8k/5</t>
  </si>
  <si>
    <t>L4W603B</t>
  </si>
  <si>
    <t>L4W604B</t>
  </si>
  <si>
    <t>Boys Authentic Recess Bib 8k/5</t>
  </si>
  <si>
    <t>L4W501</t>
  </si>
  <si>
    <t>Boys Dickies Foundation Jacket 10k/10</t>
  </si>
  <si>
    <t>L4W503</t>
  </si>
  <si>
    <t>Boys Dickies Shop Jacket 10k/10</t>
  </si>
  <si>
    <t>L4W601A</t>
  </si>
  <si>
    <t>Boys Dickies Bib Overall 10k/10</t>
  </si>
  <si>
    <t>Navy</t>
  </si>
  <si>
    <t>L4W509</t>
  </si>
  <si>
    <t>Boy's Snaggletooth Eyepocket Jkt 8k/5</t>
  </si>
  <si>
    <t>L4W510</t>
  </si>
  <si>
    <t>Boy's Snaggletooth Operation Jkt 8k/5</t>
  </si>
  <si>
    <t>Celery Operation Snaggle Print</t>
  </si>
  <si>
    <t>L4WLAY17</t>
  </si>
  <si>
    <t>Boy's Snaggletooth Base Top</t>
  </si>
  <si>
    <t>L4WLAY18</t>
  </si>
  <si>
    <t>Boy's Snaggletooth Base Bottom</t>
  </si>
  <si>
    <t>L4WGLV18</t>
  </si>
  <si>
    <t>Boy's Operation Snaggle Glove</t>
  </si>
  <si>
    <t>L4WB18</t>
  </si>
  <si>
    <t>Boy's Snaggle Peepers Beanie</t>
  </si>
  <si>
    <t>One size fits most</t>
  </si>
  <si>
    <t>L4W511A</t>
  </si>
  <si>
    <t>Boy's Airflight Icon Bonded Fleece Hoody</t>
  </si>
  <si>
    <t>Blood Rugby Stripe</t>
  </si>
  <si>
    <t>LAYERING</t>
  </si>
  <si>
    <t>L4WLAY19</t>
  </si>
  <si>
    <t>Boy's Camo Base Top</t>
  </si>
  <si>
    <t>L4WLAY20</t>
  </si>
  <si>
    <t>Boy's Camo Base Bottom</t>
  </si>
  <si>
    <t>L4WGLV19</t>
  </si>
  <si>
    <t>Youth Unisex Glove</t>
  </si>
  <si>
    <t>Hot Lime</t>
  </si>
  <si>
    <t>Raspberry</t>
  </si>
  <si>
    <t>L4WB19</t>
  </si>
  <si>
    <t>Boy's Icon Fleece Beanie</t>
  </si>
  <si>
    <t>L4WB20</t>
  </si>
  <si>
    <t>Boy's Banner Beanie</t>
  </si>
  <si>
    <t>L4WB21</t>
  </si>
  <si>
    <t>Boy's Layer Reversible Beanie</t>
  </si>
  <si>
    <t>Итого по коллекции для мальчиков  ТМ 686 2014-2015:</t>
  </si>
  <si>
    <t>L4W701</t>
  </si>
  <si>
    <t>Girls Authentic Ravine Jacket 15k/10</t>
  </si>
  <si>
    <t>Iris</t>
  </si>
  <si>
    <t>L4W702</t>
  </si>
  <si>
    <t>Girls Authentic Annex Jacket 10k/10</t>
  </si>
  <si>
    <t>Pool Colorblock</t>
  </si>
  <si>
    <t>L4W703A</t>
  </si>
  <si>
    <t>Girls Authentic Prep Jacket 10k/10</t>
  </si>
  <si>
    <t>Pool Leopard Lace</t>
  </si>
  <si>
    <t>Raspberry Leopard Lace</t>
  </si>
  <si>
    <t>L4W703B</t>
  </si>
  <si>
    <t>L4W704</t>
  </si>
  <si>
    <t>Girls Authentic Rhythm Jacket 8k/5</t>
  </si>
  <si>
    <t>Blue Ribbons</t>
  </si>
  <si>
    <t>L4W705B</t>
  </si>
  <si>
    <t>Girls Authentic Promise Jacket 8k/5</t>
  </si>
  <si>
    <t>Black Collage</t>
  </si>
  <si>
    <t>Raspberry Collage</t>
  </si>
  <si>
    <t>L4W801A</t>
  </si>
  <si>
    <t>Girls Authentic Meadow Pant 15k/10</t>
  </si>
  <si>
    <t>L4W801C</t>
  </si>
  <si>
    <t>Iris Floral Camo</t>
  </si>
  <si>
    <t>L4W802</t>
  </si>
  <si>
    <t>Girls Authentic Misty Pant 8k/5</t>
  </si>
  <si>
    <t>Pool</t>
  </si>
  <si>
    <t>L4W706A</t>
  </si>
  <si>
    <t>Girl's Airflight Icon Bonded Fleece Hoody</t>
  </si>
  <si>
    <t>Raspberry Floral Camo</t>
  </si>
  <si>
    <t>L4WLAY21</t>
  </si>
  <si>
    <t>Girls Ribbons Base Top</t>
  </si>
  <si>
    <t>Raspberry Ribbons</t>
  </si>
  <si>
    <t>L4WLAY22</t>
  </si>
  <si>
    <t>Girl's Ribbons Base Bottom</t>
  </si>
  <si>
    <t>L4WB22</t>
  </si>
  <si>
    <t>Girl's Band Fleece Beanie</t>
  </si>
  <si>
    <t>L4WB23</t>
  </si>
  <si>
    <t>Girl's Fleck Fleece Beanie</t>
  </si>
  <si>
    <t>Итого по коллекции для девочек  ТМ 686 2014-2015:</t>
  </si>
  <si>
    <t>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</si>
</sst>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8" formatCode="[$$-409]#,##0.00"/>
    <numFmt numFmtId="169" formatCode="[$$-409]#,##0"/>
    <numFmt numFmtId="170" formatCode="#,##0.00\ &quot;₽&quot;"/>
    <numFmt numFmtId="171" formatCode="#,##0.00\ [$₽-419]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20"/>
      <color indexed="12"/>
      <name val="Arial Black"/>
      <family val="2"/>
      <charset val="204"/>
    </font>
    <font>
      <i/>
      <sz val="14"/>
      <color indexed="12"/>
      <name val="Arial Black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FF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2"/>
      <color rgb="FF0000FF"/>
      <name val="Calibri"/>
      <family val="2"/>
      <scheme val="minor"/>
    </font>
    <font>
      <sz val="9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8" fillId="0" borderId="0" applyFont="0" applyFill="0" applyBorder="0" applyAlignment="0" applyProtection="0"/>
    <xf numFmtId="0" fontId="1" fillId="0" borderId="0"/>
    <xf numFmtId="0" fontId="4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Protection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166" fontId="0" fillId="5" borderId="0" xfId="0" applyNumberFormat="1" applyFill="1" applyProtection="1"/>
    <xf numFmtId="166" fontId="0" fillId="0" borderId="0" xfId="0" applyNumberFormat="1" applyProtection="1"/>
    <xf numFmtId="0" fontId="19" fillId="5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168" fontId="0" fillId="0" borderId="0" xfId="0" applyNumberFormat="1" applyFill="1" applyProtection="1"/>
    <xf numFmtId="0" fontId="0" fillId="0" borderId="0" xfId="0" applyAlignment="1" applyProtection="1"/>
    <xf numFmtId="168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/>
    <xf numFmtId="0" fontId="13" fillId="6" borderId="2" xfId="0" applyFont="1" applyFill="1" applyBorder="1" applyAlignment="1" applyProtection="1">
      <alignment horizontal="center" wrapText="1"/>
    </xf>
    <xf numFmtId="0" fontId="13" fillId="6" borderId="3" xfId="0" applyFont="1" applyFill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horizont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</xf>
    <xf numFmtId="3" fontId="14" fillId="6" borderId="3" xfId="0" applyNumberFormat="1" applyFont="1" applyFill="1" applyBorder="1" applyAlignment="1" applyProtection="1">
      <alignment horizontal="center" vertical="center"/>
    </xf>
    <xf numFmtId="166" fontId="14" fillId="6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3" fontId="15" fillId="2" borderId="4" xfId="6" applyNumberFormat="1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wrapText="1"/>
    </xf>
    <xf numFmtId="0" fontId="20" fillId="6" borderId="2" xfId="0" applyFont="1" applyFill="1" applyBorder="1" applyAlignment="1" applyProtection="1">
      <alignment horizontal="center"/>
    </xf>
    <xf numFmtId="0" fontId="19" fillId="5" borderId="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13" fillId="6" borderId="10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5" borderId="13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19" fillId="5" borderId="7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19" fillId="5" borderId="9" xfId="0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9" fillId="5" borderId="5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20" fillId="6" borderId="3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168" fontId="19" fillId="0" borderId="0" xfId="0" applyNumberFormat="1" applyFont="1" applyFill="1" applyProtection="1"/>
    <xf numFmtId="166" fontId="19" fillId="5" borderId="0" xfId="0" applyNumberFormat="1" applyFont="1" applyFill="1" applyProtection="1"/>
    <xf numFmtId="1" fontId="19" fillId="5" borderId="1" xfId="0" applyNumberFormat="1" applyFont="1" applyFill="1" applyBorder="1" applyAlignment="1" applyProtection="1">
      <alignment horizontal="center" vertical="center"/>
    </xf>
    <xf numFmtId="166" fontId="20" fillId="5" borderId="0" xfId="0" applyNumberFormat="1" applyFont="1" applyFill="1" applyAlignment="1" applyProtection="1">
      <alignment horizontal="right" vertical="center"/>
    </xf>
    <xf numFmtId="169" fontId="19" fillId="0" borderId="1" xfId="0" applyNumberFormat="1" applyFont="1" applyFill="1" applyBorder="1" applyAlignment="1" applyProtection="1">
      <alignment horizontal="center"/>
    </xf>
    <xf numFmtId="169" fontId="13" fillId="6" borderId="0" xfId="0" applyNumberFormat="1" applyFont="1" applyFill="1" applyAlignment="1" applyProtection="1">
      <alignment horizont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20" fillId="6" borderId="2" xfId="0" applyFont="1" applyFill="1" applyBorder="1" applyAlignment="1" applyProtection="1">
      <alignment horizontal="center" vertical="center"/>
    </xf>
    <xf numFmtId="169" fontId="13" fillId="6" borderId="0" xfId="0" applyNumberFormat="1" applyFont="1" applyFill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/>
    </xf>
    <xf numFmtId="0" fontId="19" fillId="5" borderId="14" xfId="0" applyFont="1" applyFill="1" applyBorder="1" applyAlignment="1" applyProtection="1">
      <alignment horizontal="center"/>
    </xf>
    <xf numFmtId="0" fontId="19" fillId="5" borderId="4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center"/>
    </xf>
    <xf numFmtId="9" fontId="13" fillId="6" borderId="4" xfId="4" applyFont="1" applyFill="1" applyBorder="1" applyAlignment="1" applyProtection="1">
      <alignment horizontal="center" wrapText="1"/>
    </xf>
    <xf numFmtId="9" fontId="19" fillId="5" borderId="7" xfId="4" applyFont="1" applyFill="1" applyBorder="1" applyAlignment="1" applyProtection="1">
      <alignment horizontal="center"/>
    </xf>
    <xf numFmtId="9" fontId="19" fillId="0" borderId="5" xfId="4" applyFont="1" applyFill="1" applyBorder="1" applyAlignment="1" applyProtection="1">
      <alignment horizontal="center"/>
    </xf>
    <xf numFmtId="9" fontId="19" fillId="0" borderId="7" xfId="4" applyFont="1" applyFill="1" applyBorder="1" applyAlignment="1" applyProtection="1">
      <alignment horizontal="center"/>
    </xf>
    <xf numFmtId="9" fontId="19" fillId="5" borderId="9" xfId="4" applyFont="1" applyFill="1" applyBorder="1" applyAlignment="1" applyProtection="1">
      <alignment horizontal="center"/>
    </xf>
    <xf numFmtId="9" fontId="19" fillId="0" borderId="9" xfId="4" applyFont="1" applyFill="1" applyBorder="1" applyAlignment="1" applyProtection="1">
      <alignment horizontal="center"/>
    </xf>
    <xf numFmtId="9" fontId="19" fillId="5" borderId="5" xfId="4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 vertical="center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</xf>
    <xf numFmtId="3" fontId="19" fillId="5" borderId="1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1" fontId="3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15" fillId="0" borderId="11" xfId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164" fontId="15" fillId="0" borderId="8" xfId="1" applyFont="1" applyFill="1" applyBorder="1" applyAlignment="1" applyProtection="1">
      <alignment horizontal="center"/>
    </xf>
    <xf numFmtId="164" fontId="15" fillId="0" borderId="0" xfId="1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15" fillId="5" borderId="14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/>
    </xf>
    <xf numFmtId="0" fontId="15" fillId="5" borderId="10" xfId="0" applyFont="1" applyFill="1" applyBorder="1" applyAlignment="1" applyProtection="1">
      <alignment horizontal="center"/>
    </xf>
    <xf numFmtId="0" fontId="15" fillId="5" borderId="13" xfId="0" applyFont="1" applyFill="1" applyBorder="1" applyAlignment="1" applyProtection="1">
      <alignment horizontal="center"/>
    </xf>
    <xf numFmtId="0" fontId="15" fillId="5" borderId="12" xfId="0" applyFont="1" applyFill="1" applyBorder="1" applyAlignment="1" applyProtection="1">
      <alignment horizontal="center"/>
    </xf>
    <xf numFmtId="164" fontId="15" fillId="0" borderId="5" xfId="1" applyFont="1" applyFill="1" applyBorder="1" applyAlignment="1" applyProtection="1">
      <alignment horizontal="center"/>
    </xf>
    <xf numFmtId="164" fontId="15" fillId="0" borderId="9" xfId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center"/>
    </xf>
    <xf numFmtId="0" fontId="19" fillId="5" borderId="4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164" fontId="15" fillId="0" borderId="7" xfId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69" fontId="13" fillId="6" borderId="1" xfId="0" applyNumberFormat="1" applyFont="1" applyFill="1" applyBorder="1" applyAlignment="1" applyProtection="1">
      <alignment horizontal="center"/>
    </xf>
    <xf numFmtId="171" fontId="29" fillId="5" borderId="1" xfId="0" applyNumberFormat="1" applyFont="1" applyFill="1" applyBorder="1" applyAlignment="1" applyProtection="1">
      <alignment horizontal="center"/>
    </xf>
    <xf numFmtId="171" fontId="21" fillId="7" borderId="1" xfId="0" applyNumberFormat="1" applyFont="1" applyFill="1" applyBorder="1" applyAlignment="1" applyProtection="1">
      <alignment horizontal="center"/>
    </xf>
    <xf numFmtId="171" fontId="15" fillId="2" borderId="5" xfId="6" applyNumberFormat="1" applyFont="1" applyFill="1" applyBorder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/>
    </xf>
    <xf numFmtId="170" fontId="19" fillId="5" borderId="1" xfId="0" applyNumberFormat="1" applyFont="1" applyFill="1" applyBorder="1" applyAlignment="1" applyProtection="1">
      <alignment horizontal="center" vertical="center"/>
    </xf>
    <xf numFmtId="171" fontId="15" fillId="2" borderId="1" xfId="6" applyNumberFormat="1" applyFont="1" applyFill="1" applyBorder="1" applyAlignment="1" applyProtection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170" fontId="19" fillId="5" borderId="1" xfId="0" applyNumberFormat="1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 applyProtection="1">
      <alignment horizontal="center" vertical="center" wrapText="1"/>
    </xf>
    <xf numFmtId="169" fontId="19" fillId="0" borderId="1" xfId="0" applyNumberFormat="1" applyFont="1" applyFill="1" applyBorder="1" applyAlignment="1" applyProtection="1">
      <alignment horizontal="center" vertical="center"/>
    </xf>
    <xf numFmtId="171" fontId="29" fillId="5" borderId="1" xfId="0" applyNumberFormat="1" applyFont="1" applyFill="1" applyBorder="1" applyAlignment="1" applyProtection="1">
      <alignment horizontal="center" vertical="center"/>
    </xf>
    <xf numFmtId="171" fontId="21" fillId="7" borderId="1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/>
    </xf>
    <xf numFmtId="0" fontId="20" fillId="6" borderId="4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19" fillId="5" borderId="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15" fillId="5" borderId="15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center" vertical="center"/>
    </xf>
    <xf numFmtId="0" fontId="4" fillId="0" borderId="1" xfId="3" applyBorder="1" applyAlignment="1" applyProtection="1">
      <alignment horizontal="center" vertical="center"/>
    </xf>
    <xf numFmtId="10" fontId="9" fillId="0" borderId="4" xfId="3" applyNumberFormat="1" applyFont="1" applyFill="1" applyBorder="1" applyAlignment="1" applyProtection="1">
      <alignment horizontal="center" vertical="center"/>
    </xf>
    <xf numFmtId="10" fontId="9" fillId="0" borderId="2" xfId="3" applyNumberFormat="1" applyFont="1" applyFill="1" applyBorder="1" applyAlignment="1" applyProtection="1">
      <alignment horizontal="center" vertical="center"/>
    </xf>
    <xf numFmtId="10" fontId="9" fillId="0" borderId="1" xfId="3" applyNumberFormat="1" applyFont="1" applyFill="1" applyBorder="1" applyAlignment="1" applyProtection="1">
      <alignment horizontal="center" vertical="center"/>
    </xf>
    <xf numFmtId="10" fontId="9" fillId="0" borderId="1" xfId="3" applyNumberFormat="1" applyFont="1" applyBorder="1" applyAlignment="1" applyProtection="1">
      <alignment horizontal="center" vertical="center"/>
    </xf>
    <xf numFmtId="0" fontId="7" fillId="0" borderId="4" xfId="3" applyFont="1" applyFill="1" applyBorder="1" applyAlignment="1" applyProtection="1">
      <alignment horizontal="center" vertical="center" wrapText="1"/>
    </xf>
    <xf numFmtId="0" fontId="10" fillId="0" borderId="2" xfId="3" applyFont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vertical="center"/>
    </xf>
    <xf numFmtId="0" fontId="19" fillId="5" borderId="12" xfId="0" applyFont="1" applyFill="1" applyBorder="1" applyAlignment="1" applyProtection="1">
      <alignment vertical="center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/>
    </xf>
    <xf numFmtId="0" fontId="19" fillId="6" borderId="4" xfId="0" applyFont="1" applyFill="1" applyBorder="1" applyAlignment="1" applyProtection="1">
      <alignment horizontal="center"/>
    </xf>
    <xf numFmtId="0" fontId="19" fillId="5" borderId="1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9" fontId="19" fillId="5" borderId="3" xfId="4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/>
    </xf>
    <xf numFmtId="0" fontId="19" fillId="0" borderId="12" xfId="0" applyFont="1" applyBorder="1" applyAlignment="1" applyProtection="1">
      <alignment vertical="center"/>
    </xf>
    <xf numFmtId="0" fontId="0" fillId="5" borderId="0" xfId="0" applyFill="1" applyAlignment="1" applyProtection="1"/>
    <xf numFmtId="0" fontId="0" fillId="5" borderId="0" xfId="0" applyFill="1" applyAlignment="1" applyProtection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5" fillId="5" borderId="15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left" vertical="center"/>
    </xf>
  </cellXfs>
  <cellStyles count="7">
    <cellStyle name="Денежный" xfId="1" builtinId="4"/>
    <cellStyle name="Обычный" xfId="0" builtinId="0"/>
    <cellStyle name="Обычный 2" xfId="2"/>
    <cellStyle name="Обычный_686 FW 2010-2011_БЗ" xfId="3"/>
    <cellStyle name="Процентный" xfId="4" builtinId="5"/>
    <cellStyle name="Процентный 2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7"/>
    </sheetView>
  </sheetViews>
  <sheetFormatPr defaultRowHeight="15" x14ac:dyDescent="0.25"/>
  <cols>
    <col min="3" max="3" width="27.140625" customWidth="1"/>
  </cols>
  <sheetData>
    <row r="1" spans="1:5" x14ac:dyDescent="0.25">
      <c r="A1" s="198" t="s">
        <v>0</v>
      </c>
      <c r="B1" s="199"/>
      <c r="C1" s="199"/>
      <c r="D1" s="204" t="s">
        <v>1</v>
      </c>
      <c r="E1" s="205"/>
    </row>
    <row r="2" spans="1:5" x14ac:dyDescent="0.25">
      <c r="A2" s="198" t="s">
        <v>2</v>
      </c>
      <c r="B2" s="199"/>
      <c r="C2" s="199"/>
      <c r="D2" s="202">
        <v>0.41170000000000001</v>
      </c>
      <c r="E2" s="203"/>
    </row>
    <row r="3" spans="1:5" x14ac:dyDescent="0.25">
      <c r="A3" s="198" t="s">
        <v>3</v>
      </c>
      <c r="B3" s="199"/>
      <c r="C3" s="199"/>
      <c r="D3" s="202">
        <v>0.42849999999999999</v>
      </c>
      <c r="E3" s="203"/>
    </row>
    <row r="4" spans="1:5" x14ac:dyDescent="0.25">
      <c r="A4" s="198" t="s">
        <v>4</v>
      </c>
      <c r="B4" s="199"/>
      <c r="C4" s="199"/>
      <c r="D4" s="200">
        <v>0.44440000000000002</v>
      </c>
      <c r="E4" s="201"/>
    </row>
    <row r="5" spans="1:5" x14ac:dyDescent="0.25">
      <c r="A5" s="198" t="s">
        <v>5</v>
      </c>
      <c r="B5" s="199"/>
      <c r="C5" s="199"/>
      <c r="D5" s="200">
        <v>0.45939999999999998</v>
      </c>
      <c r="E5" s="201"/>
    </row>
    <row r="6" spans="1:5" x14ac:dyDescent="0.25">
      <c r="A6" s="198" t="s">
        <v>6</v>
      </c>
      <c r="B6" s="199"/>
      <c r="C6" s="199"/>
      <c r="D6" s="200">
        <v>0.47370000000000001</v>
      </c>
      <c r="E6" s="201"/>
    </row>
    <row r="7" spans="1:5" x14ac:dyDescent="0.25">
      <c r="A7" s="198" t="s">
        <v>7</v>
      </c>
      <c r="B7" s="199"/>
      <c r="C7" s="199"/>
      <c r="D7" s="200">
        <v>0.48720000000000002</v>
      </c>
      <c r="E7" s="201"/>
    </row>
  </sheetData>
  <mergeCells count="14">
    <mergeCell ref="A7:C7"/>
    <mergeCell ref="D7:E7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tabSelected="1" workbookViewId="0">
      <selection activeCell="P8" sqref="P8"/>
    </sheetView>
  </sheetViews>
  <sheetFormatPr defaultRowHeight="15" x14ac:dyDescent="0.25"/>
  <cols>
    <col min="1" max="1" width="11.42578125" bestFit="1" customWidth="1"/>
    <col min="2" max="2" width="40.42578125" bestFit="1" customWidth="1"/>
    <col min="3" max="3" width="29.7109375" customWidth="1"/>
    <col min="4" max="4" width="5" customWidth="1"/>
    <col min="5" max="8" width="5.42578125" bestFit="1" customWidth="1"/>
    <col min="9" max="9" width="4.28515625" bestFit="1" customWidth="1"/>
    <col min="10" max="10" width="5.42578125" customWidth="1"/>
    <col min="13" max="13" width="12.85546875" customWidth="1"/>
    <col min="14" max="14" width="12.42578125" customWidth="1"/>
    <col min="15" max="15" width="13.42578125" customWidth="1"/>
  </cols>
  <sheetData>
    <row r="1" spans="1:19" s="9" customFormat="1" ht="23.25" customHeight="1" x14ac:dyDescent="0.25">
      <c r="A1" s="206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0"/>
      <c r="Q1" s="11"/>
      <c r="R1" s="11"/>
      <c r="S1" s="11"/>
    </row>
    <row r="2" spans="1:19" s="9" customFormat="1" ht="20.25" x14ac:dyDescent="0.25">
      <c r="A2" s="227" t="s">
        <v>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42">
        <v>41.17</v>
      </c>
      <c r="P2" s="10"/>
      <c r="Q2" s="11"/>
      <c r="R2" s="11"/>
      <c r="S2" s="11"/>
    </row>
    <row r="3" spans="1:19" s="9" customFormat="1" ht="15.75" hidden="1" x14ac:dyDescent="0.25">
      <c r="A3" s="229" t="s">
        <v>11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150" t="s">
        <v>12</v>
      </c>
      <c r="M3" s="158">
        <v>50</v>
      </c>
      <c r="N3" s="144"/>
      <c r="O3" s="145"/>
      <c r="P3" s="10"/>
      <c r="Q3" s="11"/>
      <c r="R3" s="11"/>
      <c r="S3" s="11"/>
    </row>
    <row r="4" spans="1:19" s="19" customFormat="1" ht="12" x14ac:dyDescent="0.2">
      <c r="A4" s="12" t="s">
        <v>13</v>
      </c>
      <c r="B4" s="13" t="s">
        <v>14</v>
      </c>
      <c r="C4" s="14" t="s">
        <v>15</v>
      </c>
      <c r="D4" s="186" t="s">
        <v>712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6"/>
      <c r="K4" s="17" t="s">
        <v>21</v>
      </c>
      <c r="L4" s="62" t="s">
        <v>22</v>
      </c>
      <c r="M4" s="146" t="s">
        <v>23</v>
      </c>
      <c r="N4" s="18" t="s">
        <v>24</v>
      </c>
      <c r="O4" s="15" t="s">
        <v>25</v>
      </c>
    </row>
    <row r="5" spans="1:19" s="19" customFormat="1" ht="20.45" customHeight="1" x14ac:dyDescent="0.2">
      <c r="A5" s="136" t="s">
        <v>26</v>
      </c>
      <c r="B5" s="159" t="s">
        <v>27</v>
      </c>
      <c r="C5" s="102" t="s">
        <v>28</v>
      </c>
      <c r="D5" s="16"/>
      <c r="E5" s="174"/>
      <c r="F5" s="174"/>
      <c r="G5" s="174">
        <v>1</v>
      </c>
      <c r="H5" s="174"/>
      <c r="I5" s="16"/>
      <c r="J5" s="16"/>
      <c r="K5" s="20">
        <f t="shared" ref="K5:K14" si="0">SUM(D5:J5)</f>
        <v>1</v>
      </c>
      <c r="L5" s="160">
        <v>479</v>
      </c>
      <c r="M5" s="161">
        <f>L5*$M$3</f>
        <v>23950</v>
      </c>
      <c r="N5" s="162">
        <f>M5-M5*$O$2/100</f>
        <v>14089.785</v>
      </c>
      <c r="O5" s="149">
        <f>K5*N5</f>
        <v>14089.785</v>
      </c>
    </row>
    <row r="6" spans="1:19" s="19" customFormat="1" ht="12" x14ac:dyDescent="0.2">
      <c r="A6" s="136" t="s">
        <v>29</v>
      </c>
      <c r="B6" s="188" t="s">
        <v>30</v>
      </c>
      <c r="C6" s="134" t="s">
        <v>31</v>
      </c>
      <c r="D6" s="185"/>
      <c r="E6" s="103"/>
      <c r="F6" s="103"/>
      <c r="G6" s="103">
        <v>1</v>
      </c>
      <c r="H6" s="103"/>
      <c r="I6" s="185"/>
      <c r="J6" s="16"/>
      <c r="K6" s="20">
        <f t="shared" si="0"/>
        <v>1</v>
      </c>
      <c r="L6" s="61">
        <v>419</v>
      </c>
      <c r="M6" s="147">
        <f t="shared" ref="M6:M14" si="1">L6*$M$3</f>
        <v>20950</v>
      </c>
      <c r="N6" s="148">
        <f t="shared" ref="N6:N14" si="2">M6-M6*$O$2/100</f>
        <v>12324.885</v>
      </c>
      <c r="O6" s="149">
        <f t="shared" ref="O6:O14" si="3">K6*N6</f>
        <v>12324.885</v>
      </c>
    </row>
    <row r="7" spans="1:19" s="19" customFormat="1" ht="12" x14ac:dyDescent="0.2">
      <c r="A7" s="107" t="s">
        <v>32</v>
      </c>
      <c r="B7" s="224" t="s">
        <v>33</v>
      </c>
      <c r="C7" s="91" t="s">
        <v>34</v>
      </c>
      <c r="D7" s="185"/>
      <c r="E7" s="103"/>
      <c r="F7" s="103"/>
      <c r="G7" s="103">
        <v>1</v>
      </c>
      <c r="H7" s="103"/>
      <c r="I7" s="103"/>
      <c r="J7" s="16"/>
      <c r="K7" s="20">
        <f t="shared" si="0"/>
        <v>1</v>
      </c>
      <c r="L7" s="61">
        <v>262</v>
      </c>
      <c r="M7" s="147">
        <f t="shared" si="1"/>
        <v>13100</v>
      </c>
      <c r="N7" s="148">
        <f t="shared" si="2"/>
        <v>7706.73</v>
      </c>
      <c r="O7" s="149">
        <f t="shared" si="3"/>
        <v>7706.73</v>
      </c>
    </row>
    <row r="8" spans="1:19" s="19" customFormat="1" ht="12" x14ac:dyDescent="0.2">
      <c r="A8" s="107" t="s">
        <v>35</v>
      </c>
      <c r="B8" s="225"/>
      <c r="C8" s="91" t="s">
        <v>36</v>
      </c>
      <c r="D8" s="185"/>
      <c r="E8" s="103"/>
      <c r="F8" s="103"/>
      <c r="G8" s="103">
        <v>1</v>
      </c>
      <c r="H8" s="103"/>
      <c r="I8" s="103"/>
      <c r="J8" s="16"/>
      <c r="K8" s="20">
        <f t="shared" si="0"/>
        <v>1</v>
      </c>
      <c r="L8" s="61">
        <v>262</v>
      </c>
      <c r="M8" s="147">
        <f t="shared" si="1"/>
        <v>13100</v>
      </c>
      <c r="N8" s="148">
        <f t="shared" si="2"/>
        <v>7706.73</v>
      </c>
      <c r="O8" s="149">
        <f t="shared" si="3"/>
        <v>7706.73</v>
      </c>
    </row>
    <row r="9" spans="1:19" s="19" customFormat="1" ht="12" x14ac:dyDescent="0.2">
      <c r="A9" s="111" t="s">
        <v>35</v>
      </c>
      <c r="B9" s="225"/>
      <c r="C9" s="97" t="s">
        <v>37</v>
      </c>
      <c r="D9" s="185"/>
      <c r="E9" s="103"/>
      <c r="F9" s="103">
        <v>1</v>
      </c>
      <c r="G9" s="103">
        <v>1</v>
      </c>
      <c r="H9" s="103"/>
      <c r="I9" s="103"/>
      <c r="J9" s="16"/>
      <c r="K9" s="20">
        <f t="shared" si="0"/>
        <v>2</v>
      </c>
      <c r="L9" s="61">
        <v>262</v>
      </c>
      <c r="M9" s="147">
        <f t="shared" si="1"/>
        <v>13100</v>
      </c>
      <c r="N9" s="148">
        <f t="shared" si="2"/>
        <v>7706.73</v>
      </c>
      <c r="O9" s="149">
        <f t="shared" si="3"/>
        <v>15413.46</v>
      </c>
    </row>
    <row r="10" spans="1:19" s="19" customFormat="1" ht="12" x14ac:dyDescent="0.2">
      <c r="A10" s="135" t="s">
        <v>38</v>
      </c>
      <c r="B10" s="224" t="s">
        <v>39</v>
      </c>
      <c r="C10" s="114" t="s">
        <v>40</v>
      </c>
      <c r="D10" s="185"/>
      <c r="E10" s="103"/>
      <c r="F10" s="103">
        <v>2</v>
      </c>
      <c r="G10" s="103">
        <v>3</v>
      </c>
      <c r="H10" s="103"/>
      <c r="I10" s="103"/>
      <c r="J10" s="16"/>
      <c r="K10" s="20">
        <f t="shared" si="0"/>
        <v>5</v>
      </c>
      <c r="L10" s="61">
        <v>222</v>
      </c>
      <c r="M10" s="147">
        <f t="shared" si="1"/>
        <v>11100</v>
      </c>
      <c r="N10" s="148">
        <f t="shared" si="2"/>
        <v>6530.13</v>
      </c>
      <c r="O10" s="149">
        <f t="shared" si="3"/>
        <v>32650.65</v>
      </c>
    </row>
    <row r="11" spans="1:19" s="19" customFormat="1" ht="12" x14ac:dyDescent="0.2">
      <c r="A11" s="111" t="s">
        <v>38</v>
      </c>
      <c r="B11" s="226"/>
      <c r="C11" s="97" t="s">
        <v>41</v>
      </c>
      <c r="D11" s="185"/>
      <c r="E11" s="103"/>
      <c r="F11" s="103"/>
      <c r="G11" s="103">
        <v>1</v>
      </c>
      <c r="H11" s="103"/>
      <c r="I11" s="103"/>
      <c r="J11" s="16"/>
      <c r="K11" s="20">
        <f t="shared" si="0"/>
        <v>1</v>
      </c>
      <c r="L11" s="61">
        <v>222</v>
      </c>
      <c r="M11" s="147">
        <f t="shared" si="1"/>
        <v>11100</v>
      </c>
      <c r="N11" s="148">
        <f t="shared" si="2"/>
        <v>6530.13</v>
      </c>
      <c r="O11" s="149">
        <f t="shared" si="3"/>
        <v>6530.13</v>
      </c>
    </row>
    <row r="12" spans="1:19" s="19" customFormat="1" ht="12" x14ac:dyDescent="0.2">
      <c r="A12" s="107" t="s">
        <v>42</v>
      </c>
      <c r="B12" s="225" t="s">
        <v>43</v>
      </c>
      <c r="C12" s="91" t="s">
        <v>44</v>
      </c>
      <c r="D12" s="185"/>
      <c r="E12" s="103"/>
      <c r="F12" s="103"/>
      <c r="G12" s="103">
        <v>1</v>
      </c>
      <c r="H12" s="103"/>
      <c r="I12" s="185"/>
      <c r="J12" s="16"/>
      <c r="K12" s="20">
        <f t="shared" si="0"/>
        <v>1</v>
      </c>
      <c r="L12" s="61">
        <v>245</v>
      </c>
      <c r="M12" s="147">
        <f t="shared" si="1"/>
        <v>12250</v>
      </c>
      <c r="N12" s="148">
        <f t="shared" si="2"/>
        <v>7206.6750000000002</v>
      </c>
      <c r="O12" s="149">
        <f t="shared" si="3"/>
        <v>7206.6750000000002</v>
      </c>
    </row>
    <row r="13" spans="1:19" s="19" customFormat="1" ht="12" x14ac:dyDescent="0.2">
      <c r="A13" s="107" t="s">
        <v>42</v>
      </c>
      <c r="B13" s="225"/>
      <c r="C13" s="91" t="s">
        <v>34</v>
      </c>
      <c r="D13" s="185"/>
      <c r="E13" s="103"/>
      <c r="F13" s="103"/>
      <c r="G13" s="103">
        <v>1</v>
      </c>
      <c r="H13" s="103"/>
      <c r="I13" s="185"/>
      <c r="J13" s="16"/>
      <c r="K13" s="20">
        <f t="shared" si="0"/>
        <v>1</v>
      </c>
      <c r="L13" s="61">
        <v>245</v>
      </c>
      <c r="M13" s="147">
        <f t="shared" si="1"/>
        <v>12250</v>
      </c>
      <c r="N13" s="148">
        <f t="shared" si="2"/>
        <v>7206.6750000000002</v>
      </c>
      <c r="O13" s="149">
        <f t="shared" si="3"/>
        <v>7206.6750000000002</v>
      </c>
    </row>
    <row r="14" spans="1:19" s="19" customFormat="1" ht="12" x14ac:dyDescent="0.2">
      <c r="A14" s="107" t="s">
        <v>45</v>
      </c>
      <c r="B14" s="225"/>
      <c r="C14" s="91" t="s">
        <v>36</v>
      </c>
      <c r="D14" s="185"/>
      <c r="E14" s="103"/>
      <c r="F14" s="103"/>
      <c r="G14" s="103">
        <v>1</v>
      </c>
      <c r="H14" s="103"/>
      <c r="I14" s="185"/>
      <c r="J14" s="16"/>
      <c r="K14" s="20">
        <f t="shared" si="0"/>
        <v>1</v>
      </c>
      <c r="L14" s="61">
        <v>245</v>
      </c>
      <c r="M14" s="147">
        <f t="shared" si="1"/>
        <v>12250</v>
      </c>
      <c r="N14" s="148">
        <f t="shared" si="2"/>
        <v>7206.6750000000002</v>
      </c>
      <c r="O14" s="149">
        <f t="shared" si="3"/>
        <v>7206.6750000000002</v>
      </c>
    </row>
    <row r="15" spans="1:19" s="19" customFormat="1" ht="12" x14ac:dyDescent="0.2">
      <c r="A15" s="12" t="s">
        <v>13</v>
      </c>
      <c r="B15" s="21" t="s">
        <v>46</v>
      </c>
      <c r="C15" s="22" t="s">
        <v>15</v>
      </c>
      <c r="D15" s="186"/>
      <c r="E15" s="175" t="s">
        <v>16</v>
      </c>
      <c r="F15" s="175" t="s">
        <v>17</v>
      </c>
      <c r="G15" s="175" t="s">
        <v>18</v>
      </c>
      <c r="H15" s="175" t="s">
        <v>19</v>
      </c>
      <c r="I15" s="209"/>
      <c r="J15" s="210"/>
      <c r="K15" s="17" t="s">
        <v>21</v>
      </c>
      <c r="L15" s="62" t="s">
        <v>22</v>
      </c>
      <c r="M15" s="146" t="s">
        <v>23</v>
      </c>
      <c r="N15" s="18" t="s">
        <v>24</v>
      </c>
      <c r="O15" s="15" t="s">
        <v>25</v>
      </c>
    </row>
    <row r="16" spans="1:19" s="19" customFormat="1" ht="12" x14ac:dyDescent="0.2">
      <c r="A16" s="23" t="s">
        <v>47</v>
      </c>
      <c r="B16" s="157" t="s">
        <v>48</v>
      </c>
      <c r="C16" s="24" t="s">
        <v>49</v>
      </c>
      <c r="D16" s="185"/>
      <c r="E16" s="103"/>
      <c r="F16" s="103"/>
      <c r="G16" s="103">
        <v>1</v>
      </c>
      <c r="H16" s="103"/>
      <c r="I16" s="209"/>
      <c r="J16" s="210"/>
      <c r="K16" s="20">
        <f>SUM(D16:J16)</f>
        <v>1</v>
      </c>
      <c r="L16" s="61">
        <v>459</v>
      </c>
      <c r="M16" s="147">
        <f t="shared" ref="M16:M17" si="4">L16*$M$3</f>
        <v>22950</v>
      </c>
      <c r="N16" s="148">
        <f t="shared" ref="N16:N17" si="5">M16-M16*$O$2/100</f>
        <v>13501.485000000001</v>
      </c>
      <c r="O16" s="149">
        <f t="shared" ref="O16:O17" si="6">K16*N16</f>
        <v>13501.485000000001</v>
      </c>
    </row>
    <row r="17" spans="1:15" s="19" customFormat="1" ht="12" x14ac:dyDescent="0.2">
      <c r="A17" s="196" t="s">
        <v>50</v>
      </c>
      <c r="B17" s="190" t="s">
        <v>51</v>
      </c>
      <c r="C17" s="26" t="s">
        <v>52</v>
      </c>
      <c r="D17" s="185"/>
      <c r="E17" s="103"/>
      <c r="F17" s="103"/>
      <c r="G17" s="103">
        <v>1</v>
      </c>
      <c r="H17" s="103">
        <v>1</v>
      </c>
      <c r="I17" s="209"/>
      <c r="J17" s="210"/>
      <c r="K17" s="20">
        <f>SUM(D17:J17)</f>
        <v>2</v>
      </c>
      <c r="L17" s="61">
        <v>325</v>
      </c>
      <c r="M17" s="147">
        <f t="shared" si="4"/>
        <v>16250</v>
      </c>
      <c r="N17" s="148">
        <f t="shared" si="5"/>
        <v>9559.875</v>
      </c>
      <c r="O17" s="149">
        <f t="shared" si="6"/>
        <v>19119.75</v>
      </c>
    </row>
    <row r="18" spans="1:15" s="19" customFormat="1" ht="12" x14ac:dyDescent="0.2">
      <c r="A18" s="12" t="s">
        <v>13</v>
      </c>
      <c r="B18" s="13" t="s">
        <v>53</v>
      </c>
      <c r="C18" s="22" t="s">
        <v>15</v>
      </c>
      <c r="D18" s="186"/>
      <c r="E18" s="27" t="s">
        <v>16</v>
      </c>
      <c r="F18" s="27" t="s">
        <v>17</v>
      </c>
      <c r="G18" s="27" t="s">
        <v>18</v>
      </c>
      <c r="H18" s="27" t="s">
        <v>19</v>
      </c>
      <c r="I18" s="27" t="s">
        <v>20</v>
      </c>
      <c r="J18" s="16"/>
      <c r="K18" s="17" t="s">
        <v>21</v>
      </c>
      <c r="L18" s="62" t="s">
        <v>22</v>
      </c>
      <c r="M18" s="146" t="s">
        <v>23</v>
      </c>
      <c r="N18" s="18" t="s">
        <v>24</v>
      </c>
      <c r="O18" s="15" t="s">
        <v>25</v>
      </c>
    </row>
    <row r="19" spans="1:15" s="19" customFormat="1" ht="12" x14ac:dyDescent="0.2">
      <c r="A19" s="132" t="s">
        <v>54</v>
      </c>
      <c r="B19" s="224" t="s">
        <v>55</v>
      </c>
      <c r="C19" s="112" t="s">
        <v>56</v>
      </c>
      <c r="D19" s="185"/>
      <c r="E19" s="103"/>
      <c r="F19" s="103"/>
      <c r="G19" s="103">
        <v>1</v>
      </c>
      <c r="H19" s="103"/>
      <c r="I19" s="185"/>
      <c r="J19" s="16"/>
      <c r="K19" s="20">
        <f t="shared" ref="K19:K39" si="7">SUM(D19:J19)</f>
        <v>1</v>
      </c>
      <c r="L19" s="61">
        <v>339</v>
      </c>
      <c r="M19" s="147">
        <f t="shared" ref="M19:M39" si="8">L19*$M$3</f>
        <v>16950</v>
      </c>
      <c r="N19" s="148">
        <f t="shared" ref="N19:N39" si="9">M19-M19*$O$2/100</f>
        <v>9971.6850000000013</v>
      </c>
      <c r="O19" s="149">
        <f t="shared" ref="O19:O39" si="10">K19*N19</f>
        <v>9971.6850000000013</v>
      </c>
    </row>
    <row r="20" spans="1:15" s="19" customFormat="1" ht="12" x14ac:dyDescent="0.2">
      <c r="A20" s="132" t="s">
        <v>54</v>
      </c>
      <c r="B20" s="225"/>
      <c r="C20" s="112" t="s">
        <v>57</v>
      </c>
      <c r="D20" s="185"/>
      <c r="E20" s="103"/>
      <c r="F20" s="103"/>
      <c r="G20" s="103">
        <v>1</v>
      </c>
      <c r="H20" s="103"/>
      <c r="I20" s="185"/>
      <c r="J20" s="16"/>
      <c r="K20" s="20">
        <f t="shared" si="7"/>
        <v>1</v>
      </c>
      <c r="L20" s="61">
        <v>339</v>
      </c>
      <c r="M20" s="147">
        <f t="shared" si="8"/>
        <v>16950</v>
      </c>
      <c r="N20" s="148">
        <f t="shared" si="9"/>
        <v>9971.6850000000013</v>
      </c>
      <c r="O20" s="149">
        <f t="shared" si="10"/>
        <v>9971.6850000000013</v>
      </c>
    </row>
    <row r="21" spans="1:15" s="19" customFormat="1" ht="12" x14ac:dyDescent="0.2">
      <c r="A21" s="133" t="s">
        <v>58</v>
      </c>
      <c r="B21" s="226"/>
      <c r="C21" s="134" t="s">
        <v>59</v>
      </c>
      <c r="D21" s="185"/>
      <c r="E21" s="103"/>
      <c r="F21" s="103"/>
      <c r="G21" s="103">
        <v>1</v>
      </c>
      <c r="H21" s="103"/>
      <c r="I21" s="185"/>
      <c r="J21" s="16"/>
      <c r="K21" s="20">
        <f t="shared" si="7"/>
        <v>1</v>
      </c>
      <c r="L21" s="61">
        <v>339</v>
      </c>
      <c r="M21" s="147">
        <f t="shared" si="8"/>
        <v>16950</v>
      </c>
      <c r="N21" s="148">
        <f t="shared" si="9"/>
        <v>9971.6850000000013</v>
      </c>
      <c r="O21" s="149">
        <f t="shared" si="10"/>
        <v>9971.6850000000013</v>
      </c>
    </row>
    <row r="22" spans="1:15" s="19" customFormat="1" ht="12" x14ac:dyDescent="0.2">
      <c r="A22" s="107" t="s">
        <v>60</v>
      </c>
      <c r="B22" s="224" t="s">
        <v>61</v>
      </c>
      <c r="C22" s="91" t="s">
        <v>62</v>
      </c>
      <c r="D22" s="185"/>
      <c r="E22" s="103"/>
      <c r="F22" s="103">
        <v>2</v>
      </c>
      <c r="G22" s="103">
        <v>4</v>
      </c>
      <c r="H22" s="103"/>
      <c r="I22" s="103"/>
      <c r="J22" s="16"/>
      <c r="K22" s="20">
        <f t="shared" si="7"/>
        <v>6</v>
      </c>
      <c r="L22" s="61">
        <v>345</v>
      </c>
      <c r="M22" s="147">
        <f t="shared" si="8"/>
        <v>17250</v>
      </c>
      <c r="N22" s="148">
        <f t="shared" si="9"/>
        <v>10148.174999999999</v>
      </c>
      <c r="O22" s="149">
        <f t="shared" si="10"/>
        <v>60889.049999999996</v>
      </c>
    </row>
    <row r="23" spans="1:15" s="19" customFormat="1" ht="12" x14ac:dyDescent="0.2">
      <c r="A23" s="107" t="s">
        <v>60</v>
      </c>
      <c r="B23" s="225"/>
      <c r="C23" s="91" t="s">
        <v>63</v>
      </c>
      <c r="D23" s="185"/>
      <c r="E23" s="103"/>
      <c r="F23" s="103"/>
      <c r="G23" s="103">
        <v>1</v>
      </c>
      <c r="H23" s="103"/>
      <c r="I23" s="103"/>
      <c r="J23" s="16"/>
      <c r="K23" s="20">
        <f t="shared" si="7"/>
        <v>1</v>
      </c>
      <c r="L23" s="61">
        <v>345</v>
      </c>
      <c r="M23" s="147">
        <f t="shared" si="8"/>
        <v>17250</v>
      </c>
      <c r="N23" s="148">
        <f t="shared" si="9"/>
        <v>10148.174999999999</v>
      </c>
      <c r="O23" s="149">
        <f t="shared" si="10"/>
        <v>10148.174999999999</v>
      </c>
    </row>
    <row r="24" spans="1:15" s="19" customFormat="1" ht="12" x14ac:dyDescent="0.2">
      <c r="A24" s="111" t="s">
        <v>64</v>
      </c>
      <c r="B24" s="226"/>
      <c r="C24" s="97" t="s">
        <v>65</v>
      </c>
      <c r="D24" s="185"/>
      <c r="E24" s="103"/>
      <c r="F24" s="103"/>
      <c r="G24" s="103"/>
      <c r="H24" s="103"/>
      <c r="I24" s="103"/>
      <c r="J24" s="16"/>
      <c r="K24" s="20">
        <f t="shared" si="7"/>
        <v>0</v>
      </c>
      <c r="L24" s="61">
        <v>345</v>
      </c>
      <c r="M24" s="147">
        <f t="shared" si="8"/>
        <v>17250</v>
      </c>
      <c r="N24" s="148">
        <f t="shared" si="9"/>
        <v>10148.174999999999</v>
      </c>
      <c r="O24" s="149">
        <f t="shared" si="10"/>
        <v>0</v>
      </c>
    </row>
    <row r="25" spans="1:15" s="19" customFormat="1" ht="12" customHeight="1" x14ac:dyDescent="0.2">
      <c r="A25" s="107" t="s">
        <v>66</v>
      </c>
      <c r="B25" s="224" t="s">
        <v>67</v>
      </c>
      <c r="C25" s="91" t="s">
        <v>68</v>
      </c>
      <c r="D25" s="185"/>
      <c r="E25" s="103"/>
      <c r="F25" s="103"/>
      <c r="G25" s="103">
        <v>1</v>
      </c>
      <c r="H25" s="103"/>
      <c r="I25" s="185"/>
      <c r="J25" s="16"/>
      <c r="K25" s="20">
        <f t="shared" si="7"/>
        <v>1</v>
      </c>
      <c r="L25" s="61">
        <v>269</v>
      </c>
      <c r="M25" s="147">
        <f t="shared" si="8"/>
        <v>13450</v>
      </c>
      <c r="N25" s="148">
        <f t="shared" si="9"/>
        <v>7912.6350000000002</v>
      </c>
      <c r="O25" s="149">
        <f t="shared" si="10"/>
        <v>7912.6350000000002</v>
      </c>
    </row>
    <row r="26" spans="1:15" s="19" customFormat="1" ht="12" customHeight="1" x14ac:dyDescent="0.2">
      <c r="A26" s="107" t="s">
        <v>69</v>
      </c>
      <c r="B26" s="225"/>
      <c r="C26" s="91" t="s">
        <v>70</v>
      </c>
      <c r="D26" s="185"/>
      <c r="E26" s="103"/>
      <c r="F26" s="103"/>
      <c r="G26" s="103"/>
      <c r="H26" s="103"/>
      <c r="I26" s="185"/>
      <c r="J26" s="16"/>
      <c r="K26" s="20">
        <f t="shared" si="7"/>
        <v>0</v>
      </c>
      <c r="L26" s="61">
        <v>269</v>
      </c>
      <c r="M26" s="147">
        <f t="shared" si="8"/>
        <v>13450</v>
      </c>
      <c r="N26" s="148">
        <f t="shared" si="9"/>
        <v>7912.6350000000002</v>
      </c>
      <c r="O26" s="149">
        <f t="shared" si="10"/>
        <v>0</v>
      </c>
    </row>
    <row r="27" spans="1:15" s="19" customFormat="1" ht="12" customHeight="1" x14ac:dyDescent="0.2">
      <c r="A27" s="107" t="s">
        <v>69</v>
      </c>
      <c r="B27" s="225"/>
      <c r="C27" s="91" t="s">
        <v>71</v>
      </c>
      <c r="D27" s="185"/>
      <c r="E27" s="103"/>
      <c r="F27" s="103"/>
      <c r="G27" s="103">
        <v>1</v>
      </c>
      <c r="H27" s="103"/>
      <c r="I27" s="185"/>
      <c r="J27" s="16"/>
      <c r="K27" s="20">
        <f t="shared" si="7"/>
        <v>1</v>
      </c>
      <c r="L27" s="61">
        <v>269</v>
      </c>
      <c r="M27" s="147">
        <f t="shared" si="8"/>
        <v>13450</v>
      </c>
      <c r="N27" s="148">
        <f t="shared" si="9"/>
        <v>7912.6350000000002</v>
      </c>
      <c r="O27" s="149">
        <f t="shared" si="10"/>
        <v>7912.6350000000002</v>
      </c>
    </row>
    <row r="28" spans="1:15" s="19" customFormat="1" ht="12" customHeight="1" x14ac:dyDescent="0.2">
      <c r="A28" s="111" t="s">
        <v>69</v>
      </c>
      <c r="B28" s="226"/>
      <c r="C28" s="97" t="s">
        <v>72</v>
      </c>
      <c r="D28" s="185"/>
      <c r="E28" s="103"/>
      <c r="F28" s="103"/>
      <c r="G28" s="103">
        <v>1</v>
      </c>
      <c r="H28" s="103"/>
      <c r="I28" s="185"/>
      <c r="J28" s="16"/>
      <c r="K28" s="20">
        <f t="shared" si="7"/>
        <v>1</v>
      </c>
      <c r="L28" s="61">
        <v>269</v>
      </c>
      <c r="M28" s="147">
        <f t="shared" si="8"/>
        <v>13450</v>
      </c>
      <c r="N28" s="148">
        <f t="shared" si="9"/>
        <v>7912.6350000000002</v>
      </c>
      <c r="O28" s="149">
        <f t="shared" si="10"/>
        <v>7912.6350000000002</v>
      </c>
    </row>
    <row r="29" spans="1:15" s="19" customFormat="1" ht="12" x14ac:dyDescent="0.2">
      <c r="A29" s="107" t="s">
        <v>73</v>
      </c>
      <c r="B29" s="224" t="s">
        <v>74</v>
      </c>
      <c r="C29" s="91" t="s">
        <v>75</v>
      </c>
      <c r="D29" s="185"/>
      <c r="E29" s="103">
        <v>1</v>
      </c>
      <c r="F29" s="103">
        <v>1</v>
      </c>
      <c r="G29" s="103">
        <v>1</v>
      </c>
      <c r="H29" s="103"/>
      <c r="I29" s="185"/>
      <c r="J29" s="16"/>
      <c r="K29" s="20">
        <f t="shared" si="7"/>
        <v>3</v>
      </c>
      <c r="L29" s="61">
        <v>229</v>
      </c>
      <c r="M29" s="147">
        <f t="shared" si="8"/>
        <v>11450</v>
      </c>
      <c r="N29" s="148">
        <f t="shared" si="9"/>
        <v>6736.0349999999999</v>
      </c>
      <c r="O29" s="149">
        <f t="shared" si="10"/>
        <v>20208.105</v>
      </c>
    </row>
    <row r="30" spans="1:15" s="19" customFormat="1" ht="12" x14ac:dyDescent="0.2">
      <c r="A30" s="111" t="s">
        <v>76</v>
      </c>
      <c r="B30" s="226"/>
      <c r="C30" s="97" t="s">
        <v>41</v>
      </c>
      <c r="D30" s="185"/>
      <c r="E30" s="103"/>
      <c r="F30" s="103"/>
      <c r="G30" s="103">
        <v>1</v>
      </c>
      <c r="H30" s="103"/>
      <c r="I30" s="185"/>
      <c r="J30" s="16"/>
      <c r="K30" s="20">
        <f t="shared" si="7"/>
        <v>1</v>
      </c>
      <c r="L30" s="61">
        <v>229</v>
      </c>
      <c r="M30" s="147">
        <f t="shared" si="8"/>
        <v>11450</v>
      </c>
      <c r="N30" s="148">
        <f t="shared" si="9"/>
        <v>6736.0349999999999</v>
      </c>
      <c r="O30" s="149">
        <f t="shared" si="10"/>
        <v>6736.0349999999999</v>
      </c>
    </row>
    <row r="31" spans="1:15" s="19" customFormat="1" ht="12" x14ac:dyDescent="0.2">
      <c r="A31" s="107" t="s">
        <v>77</v>
      </c>
      <c r="B31" s="237" t="s">
        <v>78</v>
      </c>
      <c r="C31" s="91" t="s">
        <v>68</v>
      </c>
      <c r="D31" s="185"/>
      <c r="E31" s="103"/>
      <c r="F31" s="103"/>
      <c r="G31" s="103">
        <v>1</v>
      </c>
      <c r="H31" s="103"/>
      <c r="I31" s="185"/>
      <c r="J31" s="16"/>
      <c r="K31" s="20">
        <f t="shared" si="7"/>
        <v>1</v>
      </c>
      <c r="L31" s="61">
        <v>245</v>
      </c>
      <c r="M31" s="147">
        <f t="shared" si="8"/>
        <v>12250</v>
      </c>
      <c r="N31" s="148">
        <f t="shared" si="9"/>
        <v>7206.6750000000002</v>
      </c>
      <c r="O31" s="149">
        <f t="shared" si="10"/>
        <v>7206.6750000000002</v>
      </c>
    </row>
    <row r="32" spans="1:15" s="19" customFormat="1" ht="12" x14ac:dyDescent="0.2">
      <c r="A32" s="107" t="s">
        <v>77</v>
      </c>
      <c r="B32" s="238"/>
      <c r="C32" s="91" t="s">
        <v>79</v>
      </c>
      <c r="D32" s="185"/>
      <c r="E32" s="103"/>
      <c r="F32" s="103"/>
      <c r="G32" s="103">
        <v>1</v>
      </c>
      <c r="H32" s="103"/>
      <c r="I32" s="185"/>
      <c r="J32" s="16"/>
      <c r="K32" s="20">
        <f t="shared" si="7"/>
        <v>1</v>
      </c>
      <c r="L32" s="61">
        <v>245</v>
      </c>
      <c r="M32" s="147">
        <f t="shared" si="8"/>
        <v>12250</v>
      </c>
      <c r="N32" s="148">
        <f t="shared" si="9"/>
        <v>7206.6750000000002</v>
      </c>
      <c r="O32" s="149">
        <f t="shared" si="10"/>
        <v>7206.6750000000002</v>
      </c>
    </row>
    <row r="33" spans="1:15" s="19" customFormat="1" ht="12" x14ac:dyDescent="0.2">
      <c r="A33" s="107" t="s">
        <v>80</v>
      </c>
      <c r="B33" s="238"/>
      <c r="C33" s="91" t="s">
        <v>81</v>
      </c>
      <c r="D33" s="185"/>
      <c r="E33" s="103"/>
      <c r="F33" s="103"/>
      <c r="G33" s="103"/>
      <c r="H33" s="103"/>
      <c r="I33" s="185"/>
      <c r="J33" s="16"/>
      <c r="K33" s="20">
        <f t="shared" si="7"/>
        <v>0</v>
      </c>
      <c r="L33" s="61">
        <v>245</v>
      </c>
      <c r="M33" s="147">
        <f t="shared" si="8"/>
        <v>12250</v>
      </c>
      <c r="N33" s="148">
        <f t="shared" si="9"/>
        <v>7206.6750000000002</v>
      </c>
      <c r="O33" s="149">
        <f t="shared" si="10"/>
        <v>0</v>
      </c>
    </row>
    <row r="34" spans="1:15" s="19" customFormat="1" ht="12" x14ac:dyDescent="0.2">
      <c r="A34" s="108" t="s">
        <v>82</v>
      </c>
      <c r="B34" s="238"/>
      <c r="C34" s="93" t="s">
        <v>70</v>
      </c>
      <c r="D34" s="185"/>
      <c r="E34" s="103"/>
      <c r="F34" s="103"/>
      <c r="G34" s="103"/>
      <c r="H34" s="103"/>
      <c r="I34" s="185"/>
      <c r="J34" s="16"/>
      <c r="K34" s="20">
        <f t="shared" si="7"/>
        <v>0</v>
      </c>
      <c r="L34" s="61">
        <v>245</v>
      </c>
      <c r="M34" s="147">
        <f t="shared" si="8"/>
        <v>12250</v>
      </c>
      <c r="N34" s="148">
        <f t="shared" si="9"/>
        <v>7206.6750000000002</v>
      </c>
      <c r="O34" s="149">
        <f t="shared" si="10"/>
        <v>0</v>
      </c>
    </row>
    <row r="35" spans="1:15" s="19" customFormat="1" ht="12" x14ac:dyDescent="0.2">
      <c r="A35" s="109" t="s">
        <v>82</v>
      </c>
      <c r="B35" s="239"/>
      <c r="C35" s="95" t="s">
        <v>71</v>
      </c>
      <c r="D35" s="185"/>
      <c r="E35" s="103"/>
      <c r="F35" s="103"/>
      <c r="G35" s="103">
        <v>1</v>
      </c>
      <c r="H35" s="103"/>
      <c r="I35" s="185"/>
      <c r="J35" s="16"/>
      <c r="K35" s="20">
        <f t="shared" si="7"/>
        <v>1</v>
      </c>
      <c r="L35" s="61">
        <v>245</v>
      </c>
      <c r="M35" s="147">
        <f t="shared" si="8"/>
        <v>12250</v>
      </c>
      <c r="N35" s="148">
        <f t="shared" si="9"/>
        <v>7206.6750000000002</v>
      </c>
      <c r="O35" s="149">
        <f t="shared" si="10"/>
        <v>7206.6750000000002</v>
      </c>
    </row>
    <row r="36" spans="1:15" s="19" customFormat="1" ht="12" x14ac:dyDescent="0.2">
      <c r="A36" s="107" t="s">
        <v>83</v>
      </c>
      <c r="B36" s="213" t="s">
        <v>84</v>
      </c>
      <c r="C36" s="91" t="s">
        <v>56</v>
      </c>
      <c r="D36" s="185"/>
      <c r="E36" s="103"/>
      <c r="F36" s="103"/>
      <c r="G36" s="103">
        <v>1</v>
      </c>
      <c r="H36" s="103"/>
      <c r="I36" s="185"/>
      <c r="J36" s="16"/>
      <c r="K36" s="20">
        <f t="shared" si="7"/>
        <v>1</v>
      </c>
      <c r="L36" s="61">
        <v>229</v>
      </c>
      <c r="M36" s="147">
        <f t="shared" si="8"/>
        <v>11450</v>
      </c>
      <c r="N36" s="148">
        <f t="shared" si="9"/>
        <v>6736.0349999999999</v>
      </c>
      <c r="O36" s="149">
        <f t="shared" si="10"/>
        <v>6736.0349999999999</v>
      </c>
    </row>
    <row r="37" spans="1:15" s="19" customFormat="1" ht="12" x14ac:dyDescent="0.2">
      <c r="A37" s="108" t="s">
        <v>83</v>
      </c>
      <c r="B37" s="214"/>
      <c r="C37" s="93" t="s">
        <v>85</v>
      </c>
      <c r="D37" s="185"/>
      <c r="E37" s="103"/>
      <c r="F37" s="103"/>
      <c r="G37" s="103">
        <v>1</v>
      </c>
      <c r="H37" s="103"/>
      <c r="I37" s="185"/>
      <c r="J37" s="16"/>
      <c r="K37" s="20">
        <f t="shared" si="7"/>
        <v>1</v>
      </c>
      <c r="L37" s="61">
        <v>229</v>
      </c>
      <c r="M37" s="147">
        <f t="shared" si="8"/>
        <v>11450</v>
      </c>
      <c r="N37" s="148">
        <f t="shared" si="9"/>
        <v>6736.0349999999999</v>
      </c>
      <c r="O37" s="149">
        <f t="shared" si="10"/>
        <v>6736.0349999999999</v>
      </c>
    </row>
    <row r="38" spans="1:15" s="19" customFormat="1" ht="12" x14ac:dyDescent="0.2">
      <c r="A38" s="108" t="s">
        <v>86</v>
      </c>
      <c r="B38" s="214"/>
      <c r="C38" s="93" t="s">
        <v>87</v>
      </c>
      <c r="D38" s="185"/>
      <c r="E38" s="103"/>
      <c r="F38" s="103"/>
      <c r="G38" s="103">
        <v>1</v>
      </c>
      <c r="H38" s="103"/>
      <c r="I38" s="185"/>
      <c r="J38" s="16"/>
      <c r="K38" s="20">
        <f t="shared" si="7"/>
        <v>1</v>
      </c>
      <c r="L38" s="61">
        <v>229</v>
      </c>
      <c r="M38" s="147">
        <f t="shared" si="8"/>
        <v>11450</v>
      </c>
      <c r="N38" s="148">
        <f t="shared" si="9"/>
        <v>6736.0349999999999</v>
      </c>
      <c r="O38" s="149">
        <f t="shared" si="10"/>
        <v>6736.0349999999999</v>
      </c>
    </row>
    <row r="39" spans="1:15" s="19" customFormat="1" ht="12" x14ac:dyDescent="0.2">
      <c r="A39" s="108" t="s">
        <v>86</v>
      </c>
      <c r="B39" s="215"/>
      <c r="C39" s="93" t="s">
        <v>88</v>
      </c>
      <c r="D39" s="186"/>
      <c r="E39" s="103"/>
      <c r="F39" s="103"/>
      <c r="G39" s="103">
        <v>1</v>
      </c>
      <c r="H39" s="103"/>
      <c r="I39" s="185"/>
      <c r="J39" s="16"/>
      <c r="K39" s="20">
        <f t="shared" si="7"/>
        <v>1</v>
      </c>
      <c r="L39" s="61">
        <v>229</v>
      </c>
      <c r="M39" s="147">
        <f t="shared" si="8"/>
        <v>11450</v>
      </c>
      <c r="N39" s="148">
        <f t="shared" si="9"/>
        <v>6736.0349999999999</v>
      </c>
      <c r="O39" s="149">
        <f t="shared" si="10"/>
        <v>6736.0349999999999</v>
      </c>
    </row>
    <row r="40" spans="1:15" s="19" customFormat="1" ht="12" x14ac:dyDescent="0.2">
      <c r="A40" s="63" t="s">
        <v>13</v>
      </c>
      <c r="B40" s="64" t="s">
        <v>89</v>
      </c>
      <c r="C40" s="65" t="s">
        <v>15</v>
      </c>
      <c r="D40" s="186"/>
      <c r="E40" s="27" t="s">
        <v>16</v>
      </c>
      <c r="F40" s="27" t="s">
        <v>17</v>
      </c>
      <c r="G40" s="27" t="s">
        <v>18</v>
      </c>
      <c r="H40" s="27" t="s">
        <v>19</v>
      </c>
      <c r="I40" s="175"/>
      <c r="J40" s="184"/>
      <c r="K40" s="17" t="s">
        <v>21</v>
      </c>
      <c r="L40" s="66" t="s">
        <v>22</v>
      </c>
      <c r="M40" s="146" t="s">
        <v>23</v>
      </c>
      <c r="N40" s="18" t="s">
        <v>24</v>
      </c>
      <c r="O40" s="15" t="s">
        <v>25</v>
      </c>
    </row>
    <row r="41" spans="1:15" s="19" customFormat="1" ht="12" x14ac:dyDescent="0.2">
      <c r="A41" s="28" t="s">
        <v>90</v>
      </c>
      <c r="B41" s="24" t="s">
        <v>91</v>
      </c>
      <c r="C41" s="7" t="s">
        <v>92</v>
      </c>
      <c r="D41" s="185"/>
      <c r="E41" s="103"/>
      <c r="F41" s="103"/>
      <c r="G41" s="103">
        <v>1</v>
      </c>
      <c r="H41" s="103"/>
      <c r="I41" s="209"/>
      <c r="J41" s="210"/>
      <c r="K41" s="20">
        <f>SUM(D41:J41)</f>
        <v>1</v>
      </c>
      <c r="L41" s="61">
        <v>242</v>
      </c>
      <c r="M41" s="147">
        <f t="shared" ref="M41:M42" si="11">L41*$M$3</f>
        <v>12100</v>
      </c>
      <c r="N41" s="148">
        <f t="shared" ref="N41:N42" si="12">M41-M41*$O$2/100</f>
        <v>7118.43</v>
      </c>
      <c r="O41" s="149">
        <f t="shared" ref="O41:O42" si="13">K41*N41</f>
        <v>7118.43</v>
      </c>
    </row>
    <row r="42" spans="1:15" s="19" customFormat="1" ht="12" x14ac:dyDescent="0.2">
      <c r="A42" s="28" t="s">
        <v>93</v>
      </c>
      <c r="B42" s="24" t="s">
        <v>94</v>
      </c>
      <c r="C42" s="7" t="s">
        <v>95</v>
      </c>
      <c r="D42" s="185"/>
      <c r="E42" s="103"/>
      <c r="F42" s="103"/>
      <c r="G42" s="103">
        <v>1</v>
      </c>
      <c r="H42" s="103"/>
      <c r="I42" s="209"/>
      <c r="J42" s="210"/>
      <c r="K42" s="20">
        <f>SUM(D42:J42)</f>
        <v>1</v>
      </c>
      <c r="L42" s="61">
        <v>195</v>
      </c>
      <c r="M42" s="147">
        <f t="shared" si="11"/>
        <v>9750</v>
      </c>
      <c r="N42" s="148">
        <f t="shared" si="12"/>
        <v>5735.9250000000002</v>
      </c>
      <c r="O42" s="149">
        <f t="shared" si="13"/>
        <v>5735.9250000000002</v>
      </c>
    </row>
    <row r="43" spans="1:15" s="19" customFormat="1" ht="12" x14ac:dyDescent="0.2">
      <c r="A43" s="12" t="s">
        <v>13</v>
      </c>
      <c r="B43" s="13" t="s">
        <v>96</v>
      </c>
      <c r="C43" s="22" t="s">
        <v>15</v>
      </c>
      <c r="D43" s="186" t="s">
        <v>97</v>
      </c>
      <c r="E43" s="27" t="s">
        <v>16</v>
      </c>
      <c r="F43" s="27" t="s">
        <v>17</v>
      </c>
      <c r="G43" s="27" t="s">
        <v>18</v>
      </c>
      <c r="H43" s="27" t="s">
        <v>19</v>
      </c>
      <c r="I43" s="27" t="s">
        <v>20</v>
      </c>
      <c r="J43" s="16"/>
      <c r="K43" s="17" t="s">
        <v>21</v>
      </c>
      <c r="L43" s="62" t="s">
        <v>22</v>
      </c>
      <c r="M43" s="146" t="s">
        <v>23</v>
      </c>
      <c r="N43" s="18" t="s">
        <v>24</v>
      </c>
      <c r="O43" s="15" t="s">
        <v>25</v>
      </c>
    </row>
    <row r="44" spans="1:15" s="19" customFormat="1" ht="12" x14ac:dyDescent="0.2">
      <c r="A44" s="135" t="s">
        <v>98</v>
      </c>
      <c r="B44" s="213" t="s">
        <v>99</v>
      </c>
      <c r="C44" s="114" t="s">
        <v>100</v>
      </c>
      <c r="D44" s="103"/>
      <c r="E44" s="103"/>
      <c r="F44" s="103"/>
      <c r="G44" s="103">
        <v>1</v>
      </c>
      <c r="H44" s="103"/>
      <c r="I44" s="103"/>
      <c r="J44" s="16"/>
      <c r="K44" s="20">
        <f t="shared" ref="K44:K107" si="14">SUM(D44:J44)</f>
        <v>1</v>
      </c>
      <c r="L44" s="61">
        <v>279</v>
      </c>
      <c r="M44" s="147">
        <f t="shared" ref="M44:M54" si="15">L44*$M$3</f>
        <v>13950</v>
      </c>
      <c r="N44" s="148">
        <f t="shared" ref="N44:N54" si="16">M44-M44*$O$2/100</f>
        <v>8206.7849999999999</v>
      </c>
      <c r="O44" s="149">
        <f t="shared" ref="O44:O54" si="17">K44*N44</f>
        <v>8206.7849999999999</v>
      </c>
    </row>
    <row r="45" spans="1:15" s="19" customFormat="1" ht="12" x14ac:dyDescent="0.2">
      <c r="A45" s="107" t="s">
        <v>101</v>
      </c>
      <c r="B45" s="216"/>
      <c r="C45" s="91" t="s">
        <v>102</v>
      </c>
      <c r="D45" s="103"/>
      <c r="E45" s="103"/>
      <c r="F45" s="103"/>
      <c r="G45" s="103"/>
      <c r="H45" s="103"/>
      <c r="I45" s="103"/>
      <c r="J45" s="16"/>
      <c r="K45" s="20">
        <f t="shared" si="14"/>
        <v>0</v>
      </c>
      <c r="L45" s="61">
        <v>279</v>
      </c>
      <c r="M45" s="147">
        <f t="shared" si="15"/>
        <v>13950</v>
      </c>
      <c r="N45" s="148">
        <f t="shared" si="16"/>
        <v>8206.7849999999999</v>
      </c>
      <c r="O45" s="149">
        <f t="shared" si="17"/>
        <v>0</v>
      </c>
    </row>
    <row r="46" spans="1:15" s="19" customFormat="1" ht="12" x14ac:dyDescent="0.2">
      <c r="A46" s="107" t="s">
        <v>103</v>
      </c>
      <c r="B46" s="216"/>
      <c r="C46" s="91" t="s">
        <v>104</v>
      </c>
      <c r="D46" s="103"/>
      <c r="E46" s="103"/>
      <c r="F46" s="103"/>
      <c r="G46" s="103"/>
      <c r="H46" s="103"/>
      <c r="I46" s="103"/>
      <c r="J46" s="16"/>
      <c r="K46" s="20">
        <f t="shared" si="14"/>
        <v>0</v>
      </c>
      <c r="L46" s="61">
        <v>279</v>
      </c>
      <c r="M46" s="147">
        <f t="shared" si="15"/>
        <v>13950</v>
      </c>
      <c r="N46" s="148">
        <f t="shared" si="16"/>
        <v>8206.7849999999999</v>
      </c>
      <c r="O46" s="149">
        <f t="shared" si="17"/>
        <v>0</v>
      </c>
    </row>
    <row r="47" spans="1:15" s="19" customFormat="1" ht="12" x14ac:dyDescent="0.2">
      <c r="A47" s="107" t="s">
        <v>105</v>
      </c>
      <c r="B47" s="216"/>
      <c r="C47" s="91" t="s">
        <v>106</v>
      </c>
      <c r="D47" s="103"/>
      <c r="E47" s="103"/>
      <c r="F47" s="103"/>
      <c r="G47" s="103"/>
      <c r="H47" s="103"/>
      <c r="I47" s="103"/>
      <c r="J47" s="16"/>
      <c r="K47" s="20">
        <f t="shared" si="14"/>
        <v>0</v>
      </c>
      <c r="L47" s="61">
        <v>279</v>
      </c>
      <c r="M47" s="147">
        <f t="shared" si="15"/>
        <v>13950</v>
      </c>
      <c r="N47" s="148">
        <f t="shared" si="16"/>
        <v>8206.7849999999999</v>
      </c>
      <c r="O47" s="149">
        <f t="shared" si="17"/>
        <v>0</v>
      </c>
    </row>
    <row r="48" spans="1:15" s="19" customFormat="1" ht="12" x14ac:dyDescent="0.2">
      <c r="A48" s="107" t="s">
        <v>105</v>
      </c>
      <c r="B48" s="216"/>
      <c r="C48" s="91" t="s">
        <v>107</v>
      </c>
      <c r="D48" s="103"/>
      <c r="E48" s="103"/>
      <c r="F48" s="103"/>
      <c r="G48" s="103"/>
      <c r="H48" s="103"/>
      <c r="I48" s="103"/>
      <c r="J48" s="16"/>
      <c r="K48" s="20">
        <f t="shared" si="14"/>
        <v>0</v>
      </c>
      <c r="L48" s="61">
        <v>279</v>
      </c>
      <c r="M48" s="147">
        <f t="shared" si="15"/>
        <v>13950</v>
      </c>
      <c r="N48" s="148">
        <f t="shared" si="16"/>
        <v>8206.7849999999999</v>
      </c>
      <c r="O48" s="149">
        <f t="shared" si="17"/>
        <v>0</v>
      </c>
    </row>
    <row r="49" spans="1:15" s="19" customFormat="1" ht="12" x14ac:dyDescent="0.2">
      <c r="A49" s="107" t="s">
        <v>105</v>
      </c>
      <c r="B49" s="216"/>
      <c r="C49" s="91" t="s">
        <v>108</v>
      </c>
      <c r="D49" s="103"/>
      <c r="E49" s="103"/>
      <c r="F49" s="103"/>
      <c r="G49" s="103"/>
      <c r="H49" s="103"/>
      <c r="I49" s="103"/>
      <c r="J49" s="16"/>
      <c r="K49" s="20">
        <f t="shared" si="14"/>
        <v>0</v>
      </c>
      <c r="L49" s="61">
        <v>279</v>
      </c>
      <c r="M49" s="147">
        <f t="shared" si="15"/>
        <v>13950</v>
      </c>
      <c r="N49" s="148">
        <f t="shared" si="16"/>
        <v>8206.7849999999999</v>
      </c>
      <c r="O49" s="149">
        <f t="shared" si="17"/>
        <v>0</v>
      </c>
    </row>
    <row r="50" spans="1:15" s="19" customFormat="1" ht="12" x14ac:dyDescent="0.2">
      <c r="A50" s="109" t="s">
        <v>109</v>
      </c>
      <c r="B50" s="217"/>
      <c r="C50" s="95" t="s">
        <v>110</v>
      </c>
      <c r="D50" s="103"/>
      <c r="E50" s="103"/>
      <c r="F50" s="103"/>
      <c r="G50" s="103">
        <v>1</v>
      </c>
      <c r="H50" s="103"/>
      <c r="I50" s="103"/>
      <c r="J50" s="16"/>
      <c r="K50" s="20">
        <f t="shared" si="14"/>
        <v>1</v>
      </c>
      <c r="L50" s="61">
        <v>262</v>
      </c>
      <c r="M50" s="147">
        <f t="shared" si="15"/>
        <v>13100</v>
      </c>
      <c r="N50" s="148">
        <f t="shared" si="16"/>
        <v>7706.73</v>
      </c>
      <c r="O50" s="149">
        <f t="shared" si="17"/>
        <v>7706.73</v>
      </c>
    </row>
    <row r="51" spans="1:15" s="19" customFormat="1" ht="12" x14ac:dyDescent="0.2">
      <c r="A51" s="107" t="s">
        <v>111</v>
      </c>
      <c r="B51" s="214" t="s">
        <v>112</v>
      </c>
      <c r="C51" s="91" t="s">
        <v>113</v>
      </c>
      <c r="D51" s="185"/>
      <c r="E51" s="103"/>
      <c r="F51" s="103"/>
      <c r="G51" s="103"/>
      <c r="H51" s="103"/>
      <c r="I51" s="103"/>
      <c r="J51" s="16"/>
      <c r="K51" s="20">
        <f t="shared" si="14"/>
        <v>0</v>
      </c>
      <c r="L51" s="61">
        <v>225</v>
      </c>
      <c r="M51" s="147">
        <f t="shared" si="15"/>
        <v>11250</v>
      </c>
      <c r="N51" s="148">
        <f t="shared" si="16"/>
        <v>6618.375</v>
      </c>
      <c r="O51" s="149">
        <f t="shared" si="17"/>
        <v>0</v>
      </c>
    </row>
    <row r="52" spans="1:15" s="19" customFormat="1" ht="12" x14ac:dyDescent="0.2">
      <c r="A52" s="107" t="s">
        <v>111</v>
      </c>
      <c r="B52" s="214"/>
      <c r="C52" s="91" t="s">
        <v>114</v>
      </c>
      <c r="D52" s="185"/>
      <c r="E52" s="103"/>
      <c r="F52" s="103"/>
      <c r="G52" s="103">
        <v>1</v>
      </c>
      <c r="H52" s="103"/>
      <c r="I52" s="103"/>
      <c r="J52" s="16"/>
      <c r="K52" s="20">
        <f t="shared" si="14"/>
        <v>1</v>
      </c>
      <c r="L52" s="61">
        <v>225</v>
      </c>
      <c r="M52" s="147">
        <f t="shared" si="15"/>
        <v>11250</v>
      </c>
      <c r="N52" s="148">
        <f t="shared" si="16"/>
        <v>6618.375</v>
      </c>
      <c r="O52" s="149">
        <f t="shared" si="17"/>
        <v>6618.375</v>
      </c>
    </row>
    <row r="53" spans="1:15" s="19" customFormat="1" ht="12" x14ac:dyDescent="0.2">
      <c r="A53" s="107" t="s">
        <v>115</v>
      </c>
      <c r="B53" s="214"/>
      <c r="C53" s="91" t="s">
        <v>116</v>
      </c>
      <c r="D53" s="185"/>
      <c r="E53" s="103"/>
      <c r="F53" s="103"/>
      <c r="G53" s="103">
        <v>1</v>
      </c>
      <c r="H53" s="103"/>
      <c r="I53" s="103"/>
      <c r="J53" s="16"/>
      <c r="K53" s="20">
        <f t="shared" si="14"/>
        <v>1</v>
      </c>
      <c r="L53" s="61">
        <v>215</v>
      </c>
      <c r="M53" s="147">
        <f t="shared" si="15"/>
        <v>10750</v>
      </c>
      <c r="N53" s="148">
        <f t="shared" si="16"/>
        <v>6324.2250000000004</v>
      </c>
      <c r="O53" s="149">
        <f t="shared" si="17"/>
        <v>6324.2250000000004</v>
      </c>
    </row>
    <row r="54" spans="1:15" s="19" customFormat="1" ht="12" x14ac:dyDescent="0.2">
      <c r="A54" s="111" t="s">
        <v>117</v>
      </c>
      <c r="B54" s="215"/>
      <c r="C54" s="97" t="s">
        <v>118</v>
      </c>
      <c r="D54" s="185"/>
      <c r="E54" s="103"/>
      <c r="F54" s="103"/>
      <c r="G54" s="103">
        <v>1</v>
      </c>
      <c r="H54" s="103"/>
      <c r="I54" s="185"/>
      <c r="J54" s="16"/>
      <c r="K54" s="20">
        <f t="shared" si="14"/>
        <v>1</v>
      </c>
      <c r="L54" s="61">
        <v>215</v>
      </c>
      <c r="M54" s="147">
        <f t="shared" si="15"/>
        <v>10750</v>
      </c>
      <c r="N54" s="148">
        <f t="shared" si="16"/>
        <v>6324.2250000000004</v>
      </c>
      <c r="O54" s="149">
        <f t="shared" si="17"/>
        <v>6324.2250000000004</v>
      </c>
    </row>
    <row r="55" spans="1:15" s="19" customFormat="1" ht="12" x14ac:dyDescent="0.2">
      <c r="A55" s="12" t="s">
        <v>13</v>
      </c>
      <c r="B55" s="13" t="s">
        <v>96</v>
      </c>
      <c r="C55" s="22" t="s">
        <v>15</v>
      </c>
      <c r="D55" s="186" t="s">
        <v>97</v>
      </c>
      <c r="E55" s="27" t="s">
        <v>16</v>
      </c>
      <c r="F55" s="27" t="s">
        <v>17</v>
      </c>
      <c r="G55" s="27" t="s">
        <v>18</v>
      </c>
      <c r="H55" s="27" t="s">
        <v>19</v>
      </c>
      <c r="I55" s="27" t="s">
        <v>20</v>
      </c>
      <c r="J55" s="16"/>
      <c r="K55" s="17" t="s">
        <v>21</v>
      </c>
      <c r="L55" s="62" t="s">
        <v>22</v>
      </c>
      <c r="M55" s="146" t="s">
        <v>23</v>
      </c>
      <c r="N55" s="18" t="s">
        <v>24</v>
      </c>
      <c r="O55" s="15" t="s">
        <v>25</v>
      </c>
    </row>
    <row r="56" spans="1:15" s="19" customFormat="1" ht="12" x14ac:dyDescent="0.2">
      <c r="A56" s="107" t="s">
        <v>119</v>
      </c>
      <c r="B56" s="213" t="s">
        <v>120</v>
      </c>
      <c r="C56" s="91" t="s">
        <v>65</v>
      </c>
      <c r="D56" s="185"/>
      <c r="E56" s="103"/>
      <c r="F56" s="103"/>
      <c r="G56" s="103">
        <v>1</v>
      </c>
      <c r="H56" s="103"/>
      <c r="I56" s="185"/>
      <c r="J56" s="16"/>
      <c r="K56" s="20">
        <f t="shared" si="14"/>
        <v>1</v>
      </c>
      <c r="L56" s="61">
        <v>242</v>
      </c>
      <c r="M56" s="147">
        <f t="shared" ref="M56:M112" si="18">L56*$M$3</f>
        <v>12100</v>
      </c>
      <c r="N56" s="148">
        <f t="shared" ref="N56:N112" si="19">M56-M56*$O$2/100</f>
        <v>7118.43</v>
      </c>
      <c r="O56" s="149">
        <f t="shared" ref="O56:O112" si="20">K56*N56</f>
        <v>7118.43</v>
      </c>
    </row>
    <row r="57" spans="1:15" s="19" customFormat="1" ht="12" x14ac:dyDescent="0.2">
      <c r="A57" s="107" t="s">
        <v>119</v>
      </c>
      <c r="B57" s="214"/>
      <c r="C57" s="91" t="s">
        <v>121</v>
      </c>
      <c r="D57" s="185"/>
      <c r="E57" s="103"/>
      <c r="F57" s="103"/>
      <c r="G57" s="103">
        <v>1</v>
      </c>
      <c r="H57" s="103"/>
      <c r="I57" s="185"/>
      <c r="J57" s="16"/>
      <c r="K57" s="20">
        <f t="shared" si="14"/>
        <v>1</v>
      </c>
      <c r="L57" s="61">
        <v>242</v>
      </c>
      <c r="M57" s="147">
        <f t="shared" si="18"/>
        <v>12100</v>
      </c>
      <c r="N57" s="148">
        <f t="shared" si="19"/>
        <v>7118.43</v>
      </c>
      <c r="O57" s="149">
        <f t="shared" si="20"/>
        <v>7118.43</v>
      </c>
    </row>
    <row r="58" spans="1:15" s="19" customFormat="1" ht="12" x14ac:dyDescent="0.2">
      <c r="A58" s="111" t="s">
        <v>122</v>
      </c>
      <c r="B58" s="215"/>
      <c r="C58" s="97" t="s">
        <v>123</v>
      </c>
      <c r="D58" s="185"/>
      <c r="E58" s="103"/>
      <c r="F58" s="103"/>
      <c r="G58" s="103"/>
      <c r="H58" s="103">
        <v>1</v>
      </c>
      <c r="I58" s="185"/>
      <c r="J58" s="16"/>
      <c r="K58" s="20">
        <f t="shared" si="14"/>
        <v>1</v>
      </c>
      <c r="L58" s="61">
        <v>242</v>
      </c>
      <c r="M58" s="147">
        <f t="shared" si="18"/>
        <v>12100</v>
      </c>
      <c r="N58" s="148">
        <f t="shared" si="19"/>
        <v>7118.43</v>
      </c>
      <c r="O58" s="149">
        <f t="shared" si="20"/>
        <v>7118.43</v>
      </c>
    </row>
    <row r="59" spans="1:15" s="19" customFormat="1" ht="12" x14ac:dyDescent="0.2">
      <c r="A59" s="107" t="s">
        <v>124</v>
      </c>
      <c r="B59" s="213" t="s">
        <v>125</v>
      </c>
      <c r="C59" s="91" t="s">
        <v>126</v>
      </c>
      <c r="D59" s="103"/>
      <c r="E59" s="103"/>
      <c r="F59" s="103"/>
      <c r="G59" s="103">
        <v>1</v>
      </c>
      <c r="H59" s="103"/>
      <c r="I59" s="103"/>
      <c r="J59" s="16"/>
      <c r="K59" s="20">
        <f t="shared" si="14"/>
        <v>1</v>
      </c>
      <c r="L59" s="61">
        <v>222</v>
      </c>
      <c r="M59" s="147">
        <f t="shared" si="18"/>
        <v>11100</v>
      </c>
      <c r="N59" s="148">
        <f t="shared" si="19"/>
        <v>6530.13</v>
      </c>
      <c r="O59" s="149">
        <f t="shared" si="20"/>
        <v>6530.13</v>
      </c>
    </row>
    <row r="60" spans="1:15" s="19" customFormat="1" ht="12" x14ac:dyDescent="0.2">
      <c r="A60" s="107" t="s">
        <v>127</v>
      </c>
      <c r="B60" s="214"/>
      <c r="C60" s="91" t="s">
        <v>128</v>
      </c>
      <c r="D60" s="103"/>
      <c r="E60" s="103"/>
      <c r="F60" s="103"/>
      <c r="G60" s="103">
        <v>1</v>
      </c>
      <c r="H60" s="103"/>
      <c r="I60" s="103"/>
      <c r="J60" s="16"/>
      <c r="K60" s="20">
        <f t="shared" si="14"/>
        <v>1</v>
      </c>
      <c r="L60" s="61">
        <v>222</v>
      </c>
      <c r="M60" s="147">
        <f t="shared" si="18"/>
        <v>11100</v>
      </c>
      <c r="N60" s="148">
        <f t="shared" si="19"/>
        <v>6530.13</v>
      </c>
      <c r="O60" s="149">
        <f t="shared" si="20"/>
        <v>6530.13</v>
      </c>
    </row>
    <row r="61" spans="1:15" s="19" customFormat="1" ht="12" x14ac:dyDescent="0.2">
      <c r="A61" s="107" t="s">
        <v>127</v>
      </c>
      <c r="B61" s="214"/>
      <c r="C61" s="91" t="s">
        <v>129</v>
      </c>
      <c r="D61" s="103"/>
      <c r="E61" s="103"/>
      <c r="F61" s="103"/>
      <c r="G61" s="103">
        <v>1</v>
      </c>
      <c r="H61" s="103"/>
      <c r="I61" s="103"/>
      <c r="J61" s="16"/>
      <c r="K61" s="20">
        <f t="shared" si="14"/>
        <v>1</v>
      </c>
      <c r="L61" s="61">
        <v>222</v>
      </c>
      <c r="M61" s="147">
        <f t="shared" si="18"/>
        <v>11100</v>
      </c>
      <c r="N61" s="148">
        <f t="shared" si="19"/>
        <v>6530.13</v>
      </c>
      <c r="O61" s="149">
        <f t="shared" si="20"/>
        <v>6530.13</v>
      </c>
    </row>
    <row r="62" spans="1:15" s="19" customFormat="1" ht="12" x14ac:dyDescent="0.2">
      <c r="A62" s="107" t="s">
        <v>130</v>
      </c>
      <c r="B62" s="214"/>
      <c r="C62" s="91" t="s">
        <v>131</v>
      </c>
      <c r="D62" s="103"/>
      <c r="E62" s="103"/>
      <c r="F62" s="103"/>
      <c r="G62" s="103">
        <v>1</v>
      </c>
      <c r="H62" s="103"/>
      <c r="I62" s="103"/>
      <c r="J62" s="16"/>
      <c r="K62" s="20">
        <f t="shared" si="14"/>
        <v>1</v>
      </c>
      <c r="L62" s="61">
        <v>222</v>
      </c>
      <c r="M62" s="147">
        <f t="shared" si="18"/>
        <v>11100</v>
      </c>
      <c r="N62" s="148">
        <f t="shared" si="19"/>
        <v>6530.13</v>
      </c>
      <c r="O62" s="149">
        <f t="shared" si="20"/>
        <v>6530.13</v>
      </c>
    </row>
    <row r="63" spans="1:15" s="19" customFormat="1" ht="12" x14ac:dyDescent="0.2">
      <c r="A63" s="111" t="s">
        <v>132</v>
      </c>
      <c r="B63" s="215"/>
      <c r="C63" s="97" t="s">
        <v>110</v>
      </c>
      <c r="D63" s="103"/>
      <c r="E63" s="103"/>
      <c r="F63" s="103"/>
      <c r="G63" s="103"/>
      <c r="H63" s="103"/>
      <c r="I63" s="103"/>
      <c r="J63" s="16"/>
      <c r="K63" s="20">
        <f t="shared" si="14"/>
        <v>0</v>
      </c>
      <c r="L63" s="61">
        <v>212</v>
      </c>
      <c r="M63" s="147">
        <f t="shared" si="18"/>
        <v>10600</v>
      </c>
      <c r="N63" s="148">
        <f t="shared" si="19"/>
        <v>6235.98</v>
      </c>
      <c r="O63" s="149">
        <f t="shared" si="20"/>
        <v>0</v>
      </c>
    </row>
    <row r="64" spans="1:15" s="19" customFormat="1" ht="12" customHeight="1" x14ac:dyDescent="0.2">
      <c r="A64" s="107" t="s">
        <v>133</v>
      </c>
      <c r="B64" s="214" t="s">
        <v>134</v>
      </c>
      <c r="C64" s="91" t="s">
        <v>106</v>
      </c>
      <c r="D64" s="103"/>
      <c r="E64" s="103"/>
      <c r="F64" s="103"/>
      <c r="G64" s="103"/>
      <c r="H64" s="103"/>
      <c r="I64" s="103">
        <v>1</v>
      </c>
      <c r="J64" s="16"/>
      <c r="K64" s="20">
        <f t="shared" si="14"/>
        <v>1</v>
      </c>
      <c r="L64" s="61">
        <v>205</v>
      </c>
      <c r="M64" s="147">
        <f t="shared" si="18"/>
        <v>10250</v>
      </c>
      <c r="N64" s="148">
        <f t="shared" si="19"/>
        <v>6030.0749999999998</v>
      </c>
      <c r="O64" s="149">
        <f t="shared" si="20"/>
        <v>6030.0749999999998</v>
      </c>
    </row>
    <row r="65" spans="1:15" s="19" customFormat="1" ht="12" customHeight="1" x14ac:dyDescent="0.2">
      <c r="A65" s="107" t="s">
        <v>133</v>
      </c>
      <c r="B65" s="214"/>
      <c r="C65" s="91" t="s">
        <v>135</v>
      </c>
      <c r="D65" s="103"/>
      <c r="E65" s="103"/>
      <c r="F65" s="103"/>
      <c r="G65" s="103"/>
      <c r="H65" s="103"/>
      <c r="I65" s="103"/>
      <c r="J65" s="16"/>
      <c r="K65" s="20">
        <f t="shared" si="14"/>
        <v>0</v>
      </c>
      <c r="L65" s="61">
        <v>205</v>
      </c>
      <c r="M65" s="147">
        <f t="shared" si="18"/>
        <v>10250</v>
      </c>
      <c r="N65" s="148">
        <f t="shared" si="19"/>
        <v>6030.0749999999998</v>
      </c>
      <c r="O65" s="149">
        <f t="shared" si="20"/>
        <v>0</v>
      </c>
    </row>
    <row r="66" spans="1:15" s="19" customFormat="1" ht="12" customHeight="1" x14ac:dyDescent="0.2">
      <c r="A66" s="107" t="s">
        <v>133</v>
      </c>
      <c r="B66" s="214"/>
      <c r="C66" s="91" t="s">
        <v>136</v>
      </c>
      <c r="D66" s="103"/>
      <c r="E66" s="103"/>
      <c r="F66" s="103"/>
      <c r="G66" s="103"/>
      <c r="H66" s="103"/>
      <c r="I66" s="103"/>
      <c r="J66" s="16"/>
      <c r="K66" s="20">
        <f t="shared" si="14"/>
        <v>0</v>
      </c>
      <c r="L66" s="61">
        <v>205</v>
      </c>
      <c r="M66" s="147">
        <f t="shared" si="18"/>
        <v>10250</v>
      </c>
      <c r="N66" s="148">
        <f t="shared" si="19"/>
        <v>6030.0749999999998</v>
      </c>
      <c r="O66" s="149">
        <f t="shared" si="20"/>
        <v>0</v>
      </c>
    </row>
    <row r="67" spans="1:15" s="19" customFormat="1" ht="12" customHeight="1" x14ac:dyDescent="0.2">
      <c r="A67" s="107" t="s">
        <v>133</v>
      </c>
      <c r="B67" s="214"/>
      <c r="C67" s="91" t="s">
        <v>137</v>
      </c>
      <c r="D67" s="103"/>
      <c r="E67" s="103"/>
      <c r="F67" s="103"/>
      <c r="G67" s="103">
        <v>1</v>
      </c>
      <c r="H67" s="103"/>
      <c r="I67" s="103"/>
      <c r="J67" s="16"/>
      <c r="K67" s="20">
        <f t="shared" si="14"/>
        <v>1</v>
      </c>
      <c r="L67" s="61">
        <v>205</v>
      </c>
      <c r="M67" s="147">
        <f t="shared" si="18"/>
        <v>10250</v>
      </c>
      <c r="N67" s="148">
        <f t="shared" si="19"/>
        <v>6030.0749999999998</v>
      </c>
      <c r="O67" s="149">
        <f t="shared" si="20"/>
        <v>6030.0749999999998</v>
      </c>
    </row>
    <row r="68" spans="1:15" s="19" customFormat="1" ht="12" customHeight="1" x14ac:dyDescent="0.2">
      <c r="A68" s="107" t="s">
        <v>133</v>
      </c>
      <c r="B68" s="214"/>
      <c r="C68" s="93" t="s">
        <v>108</v>
      </c>
      <c r="D68" s="103"/>
      <c r="E68" s="103"/>
      <c r="F68" s="103"/>
      <c r="G68" s="103">
        <v>2</v>
      </c>
      <c r="H68" s="103">
        <v>1</v>
      </c>
      <c r="I68" s="103"/>
      <c r="J68" s="16"/>
      <c r="K68" s="20">
        <f t="shared" si="14"/>
        <v>3</v>
      </c>
      <c r="L68" s="61">
        <v>205</v>
      </c>
      <c r="M68" s="147">
        <f t="shared" si="18"/>
        <v>10250</v>
      </c>
      <c r="N68" s="148">
        <f t="shared" si="19"/>
        <v>6030.0749999999998</v>
      </c>
      <c r="O68" s="149">
        <f t="shared" si="20"/>
        <v>18090.224999999999</v>
      </c>
    </row>
    <row r="69" spans="1:15" s="19" customFormat="1" ht="12" customHeight="1" x14ac:dyDescent="0.2">
      <c r="A69" s="107" t="s">
        <v>138</v>
      </c>
      <c r="B69" s="214"/>
      <c r="C69" s="91" t="s">
        <v>139</v>
      </c>
      <c r="D69" s="103"/>
      <c r="E69" s="103"/>
      <c r="F69" s="103"/>
      <c r="G69" s="103"/>
      <c r="H69" s="103"/>
      <c r="I69" s="103"/>
      <c r="J69" s="16"/>
      <c r="K69" s="20">
        <f t="shared" si="14"/>
        <v>0</v>
      </c>
      <c r="L69" s="61">
        <v>195</v>
      </c>
      <c r="M69" s="147">
        <f t="shared" si="18"/>
        <v>9750</v>
      </c>
      <c r="N69" s="148">
        <f t="shared" si="19"/>
        <v>5735.9250000000002</v>
      </c>
      <c r="O69" s="149">
        <f t="shared" si="20"/>
        <v>0</v>
      </c>
    </row>
    <row r="70" spans="1:15" s="19" customFormat="1" ht="12" customHeight="1" x14ac:dyDescent="0.2">
      <c r="A70" s="111" t="s">
        <v>138</v>
      </c>
      <c r="B70" s="214"/>
      <c r="C70" s="97" t="s">
        <v>31</v>
      </c>
      <c r="D70" s="103"/>
      <c r="E70" s="103">
        <v>1</v>
      </c>
      <c r="F70" s="103">
        <v>1</v>
      </c>
      <c r="G70" s="103">
        <v>1</v>
      </c>
      <c r="H70" s="103"/>
      <c r="I70" s="103"/>
      <c r="J70" s="16"/>
      <c r="K70" s="20">
        <f t="shared" si="14"/>
        <v>3</v>
      </c>
      <c r="L70" s="61">
        <v>195</v>
      </c>
      <c r="M70" s="147">
        <f t="shared" si="18"/>
        <v>9750</v>
      </c>
      <c r="N70" s="148">
        <f t="shared" si="19"/>
        <v>5735.9250000000002</v>
      </c>
      <c r="O70" s="149">
        <f t="shared" si="20"/>
        <v>17207.775000000001</v>
      </c>
    </row>
    <row r="71" spans="1:15" s="19" customFormat="1" ht="12" x14ac:dyDescent="0.2">
      <c r="A71" s="107" t="s">
        <v>140</v>
      </c>
      <c r="B71" s="213" t="s">
        <v>141</v>
      </c>
      <c r="C71" s="91" t="s">
        <v>95</v>
      </c>
      <c r="D71" s="185"/>
      <c r="E71" s="103"/>
      <c r="F71" s="103"/>
      <c r="G71" s="103">
        <v>2</v>
      </c>
      <c r="H71" s="103"/>
      <c r="I71" s="185"/>
      <c r="J71" s="16"/>
      <c r="K71" s="20">
        <f t="shared" si="14"/>
        <v>2</v>
      </c>
      <c r="L71" s="61">
        <v>215</v>
      </c>
      <c r="M71" s="147">
        <f t="shared" si="18"/>
        <v>10750</v>
      </c>
      <c r="N71" s="148">
        <f t="shared" si="19"/>
        <v>6324.2250000000004</v>
      </c>
      <c r="O71" s="149">
        <f t="shared" si="20"/>
        <v>12648.45</v>
      </c>
    </row>
    <row r="72" spans="1:15" s="19" customFormat="1" ht="12" x14ac:dyDescent="0.2">
      <c r="A72" s="107" t="s">
        <v>140</v>
      </c>
      <c r="B72" s="214"/>
      <c r="C72" s="91" t="s">
        <v>142</v>
      </c>
      <c r="D72" s="185"/>
      <c r="E72" s="103"/>
      <c r="F72" s="103"/>
      <c r="G72" s="103"/>
      <c r="H72" s="103"/>
      <c r="I72" s="185"/>
      <c r="J72" s="16"/>
      <c r="K72" s="20">
        <f t="shared" si="14"/>
        <v>0</v>
      </c>
      <c r="L72" s="61">
        <v>215</v>
      </c>
      <c r="M72" s="147">
        <f t="shared" si="18"/>
        <v>10750</v>
      </c>
      <c r="N72" s="148">
        <f t="shared" si="19"/>
        <v>6324.2250000000004</v>
      </c>
      <c r="O72" s="149">
        <f t="shared" si="20"/>
        <v>0</v>
      </c>
    </row>
    <row r="73" spans="1:15" s="19" customFormat="1" ht="12" x14ac:dyDescent="0.2">
      <c r="A73" s="107" t="s">
        <v>140</v>
      </c>
      <c r="B73" s="214"/>
      <c r="C73" s="91" t="s">
        <v>137</v>
      </c>
      <c r="D73" s="185"/>
      <c r="E73" s="103"/>
      <c r="F73" s="103"/>
      <c r="G73" s="103">
        <v>1</v>
      </c>
      <c r="H73" s="103"/>
      <c r="I73" s="185"/>
      <c r="J73" s="16"/>
      <c r="K73" s="20">
        <f t="shared" si="14"/>
        <v>1</v>
      </c>
      <c r="L73" s="61">
        <v>215</v>
      </c>
      <c r="M73" s="147">
        <f t="shared" si="18"/>
        <v>10750</v>
      </c>
      <c r="N73" s="148">
        <f t="shared" si="19"/>
        <v>6324.2250000000004</v>
      </c>
      <c r="O73" s="149">
        <f t="shared" si="20"/>
        <v>6324.2250000000004</v>
      </c>
    </row>
    <row r="74" spans="1:15" s="19" customFormat="1" ht="12" x14ac:dyDescent="0.2">
      <c r="A74" s="111" t="s">
        <v>140</v>
      </c>
      <c r="B74" s="215"/>
      <c r="C74" s="97" t="s">
        <v>143</v>
      </c>
      <c r="D74" s="185"/>
      <c r="E74" s="103"/>
      <c r="F74" s="103"/>
      <c r="G74" s="103">
        <v>2</v>
      </c>
      <c r="H74" s="103">
        <v>1</v>
      </c>
      <c r="I74" s="185"/>
      <c r="J74" s="16"/>
      <c r="K74" s="20">
        <f t="shared" si="14"/>
        <v>3</v>
      </c>
      <c r="L74" s="61">
        <v>215</v>
      </c>
      <c r="M74" s="147">
        <f t="shared" si="18"/>
        <v>10750</v>
      </c>
      <c r="N74" s="148">
        <f t="shared" si="19"/>
        <v>6324.2250000000004</v>
      </c>
      <c r="O74" s="149">
        <f t="shared" si="20"/>
        <v>18972.675000000003</v>
      </c>
    </row>
    <row r="75" spans="1:15" s="19" customFormat="1" ht="12" customHeight="1" x14ac:dyDescent="0.2">
      <c r="A75" s="107" t="s">
        <v>144</v>
      </c>
      <c r="B75" s="213" t="s">
        <v>145</v>
      </c>
      <c r="C75" s="91" t="s">
        <v>146</v>
      </c>
      <c r="D75" s="185"/>
      <c r="E75" s="103"/>
      <c r="F75" s="103"/>
      <c r="G75" s="103">
        <v>1</v>
      </c>
      <c r="H75" s="103"/>
      <c r="I75" s="185"/>
      <c r="J75" s="16"/>
      <c r="K75" s="20">
        <f t="shared" si="14"/>
        <v>1</v>
      </c>
      <c r="L75" s="61">
        <v>179</v>
      </c>
      <c r="M75" s="147">
        <f t="shared" si="18"/>
        <v>8950</v>
      </c>
      <c r="N75" s="148">
        <f t="shared" si="19"/>
        <v>5265.2849999999999</v>
      </c>
      <c r="O75" s="149">
        <f t="shared" si="20"/>
        <v>5265.2849999999999</v>
      </c>
    </row>
    <row r="76" spans="1:15" s="19" customFormat="1" ht="12" customHeight="1" x14ac:dyDescent="0.2">
      <c r="A76" s="107" t="s">
        <v>144</v>
      </c>
      <c r="B76" s="216"/>
      <c r="C76" s="91" t="s">
        <v>147</v>
      </c>
      <c r="D76" s="185"/>
      <c r="E76" s="103"/>
      <c r="F76" s="103"/>
      <c r="G76" s="103">
        <v>1</v>
      </c>
      <c r="H76" s="103">
        <v>1</v>
      </c>
      <c r="I76" s="185"/>
      <c r="J76" s="16"/>
      <c r="K76" s="20">
        <f t="shared" si="14"/>
        <v>2</v>
      </c>
      <c r="L76" s="61">
        <v>179</v>
      </c>
      <c r="M76" s="147">
        <f t="shared" si="18"/>
        <v>8950</v>
      </c>
      <c r="N76" s="148">
        <f t="shared" si="19"/>
        <v>5265.2849999999999</v>
      </c>
      <c r="O76" s="149">
        <f t="shared" si="20"/>
        <v>10530.57</v>
      </c>
    </row>
    <row r="77" spans="1:15" s="19" customFormat="1" ht="12" customHeight="1" x14ac:dyDescent="0.2">
      <c r="A77" s="111" t="s">
        <v>144</v>
      </c>
      <c r="B77" s="217"/>
      <c r="C77" s="97" t="s">
        <v>148</v>
      </c>
      <c r="D77" s="185"/>
      <c r="E77" s="103"/>
      <c r="F77" s="103"/>
      <c r="G77" s="103"/>
      <c r="H77" s="103"/>
      <c r="I77" s="185"/>
      <c r="J77" s="16"/>
      <c r="K77" s="20">
        <f t="shared" si="14"/>
        <v>0</v>
      </c>
      <c r="L77" s="61">
        <v>179</v>
      </c>
      <c r="M77" s="147">
        <f t="shared" si="18"/>
        <v>8950</v>
      </c>
      <c r="N77" s="148">
        <f t="shared" si="19"/>
        <v>5265.2849999999999</v>
      </c>
      <c r="O77" s="149">
        <f t="shared" si="20"/>
        <v>0</v>
      </c>
    </row>
    <row r="78" spans="1:15" s="19" customFormat="1" ht="12" x14ac:dyDescent="0.2">
      <c r="A78" s="107" t="s">
        <v>149</v>
      </c>
      <c r="B78" s="214" t="s">
        <v>150</v>
      </c>
      <c r="C78" s="91" t="s">
        <v>118</v>
      </c>
      <c r="D78" s="185"/>
      <c r="E78" s="103"/>
      <c r="F78" s="103"/>
      <c r="G78" s="103">
        <v>1</v>
      </c>
      <c r="H78" s="103"/>
      <c r="I78" s="185"/>
      <c r="J78" s="16"/>
      <c r="K78" s="20">
        <f t="shared" si="14"/>
        <v>1</v>
      </c>
      <c r="L78" s="61">
        <v>179</v>
      </c>
      <c r="M78" s="147">
        <f t="shared" si="18"/>
        <v>8950</v>
      </c>
      <c r="N78" s="148">
        <f t="shared" si="19"/>
        <v>5265.2849999999999</v>
      </c>
      <c r="O78" s="149">
        <f t="shared" si="20"/>
        <v>5265.2849999999999</v>
      </c>
    </row>
    <row r="79" spans="1:15" s="19" customFormat="1" ht="12" x14ac:dyDescent="0.2">
      <c r="A79" s="107" t="s">
        <v>151</v>
      </c>
      <c r="B79" s="214"/>
      <c r="C79" s="91" t="s">
        <v>152</v>
      </c>
      <c r="D79" s="185"/>
      <c r="E79" s="103"/>
      <c r="F79" s="103"/>
      <c r="G79" s="103">
        <v>1</v>
      </c>
      <c r="H79" s="103"/>
      <c r="I79" s="185"/>
      <c r="J79" s="16"/>
      <c r="K79" s="20">
        <f t="shared" si="14"/>
        <v>1</v>
      </c>
      <c r="L79" s="61">
        <v>179</v>
      </c>
      <c r="M79" s="147">
        <f t="shared" si="18"/>
        <v>8950</v>
      </c>
      <c r="N79" s="148">
        <f t="shared" si="19"/>
        <v>5265.2849999999999</v>
      </c>
      <c r="O79" s="149">
        <f t="shared" si="20"/>
        <v>5265.2849999999999</v>
      </c>
    </row>
    <row r="80" spans="1:15" s="19" customFormat="1" ht="12" x14ac:dyDescent="0.2">
      <c r="A80" s="109" t="s">
        <v>151</v>
      </c>
      <c r="B80" s="215"/>
      <c r="C80" s="95" t="s">
        <v>153</v>
      </c>
      <c r="D80" s="185"/>
      <c r="E80" s="103"/>
      <c r="F80" s="103"/>
      <c r="G80" s="103">
        <v>1</v>
      </c>
      <c r="H80" s="103"/>
      <c r="I80" s="185"/>
      <c r="J80" s="16"/>
      <c r="K80" s="20">
        <f t="shared" si="14"/>
        <v>1</v>
      </c>
      <c r="L80" s="61">
        <v>179</v>
      </c>
      <c r="M80" s="147">
        <f t="shared" si="18"/>
        <v>8950</v>
      </c>
      <c r="N80" s="148">
        <f t="shared" si="19"/>
        <v>5265.2849999999999</v>
      </c>
      <c r="O80" s="149">
        <f t="shared" si="20"/>
        <v>5265.2849999999999</v>
      </c>
    </row>
    <row r="81" spans="1:15" s="19" customFormat="1" ht="12" x14ac:dyDescent="0.2">
      <c r="A81" s="163" t="s">
        <v>154</v>
      </c>
      <c r="B81" s="192" t="s">
        <v>155</v>
      </c>
      <c r="C81" s="164" t="s">
        <v>156</v>
      </c>
      <c r="D81" s="185"/>
      <c r="E81" s="103"/>
      <c r="F81" s="103"/>
      <c r="G81" s="103">
        <v>1</v>
      </c>
      <c r="H81" s="103"/>
      <c r="I81" s="185"/>
      <c r="J81" s="16"/>
      <c r="K81" s="20">
        <f t="shared" si="14"/>
        <v>1</v>
      </c>
      <c r="L81" s="61">
        <v>175</v>
      </c>
      <c r="M81" s="147">
        <f t="shared" si="18"/>
        <v>8750</v>
      </c>
      <c r="N81" s="148">
        <f t="shared" si="19"/>
        <v>5147.625</v>
      </c>
      <c r="O81" s="149">
        <f t="shared" si="20"/>
        <v>5147.625</v>
      </c>
    </row>
    <row r="82" spans="1:15" s="19" customFormat="1" ht="12" x14ac:dyDescent="0.2">
      <c r="A82" s="135" t="s">
        <v>157</v>
      </c>
      <c r="B82" s="213" t="s">
        <v>158</v>
      </c>
      <c r="C82" s="114" t="s">
        <v>159</v>
      </c>
      <c r="D82" s="103"/>
      <c r="E82" s="103"/>
      <c r="F82" s="103"/>
      <c r="G82" s="103">
        <v>1</v>
      </c>
      <c r="H82" s="103"/>
      <c r="I82" s="103"/>
      <c r="J82" s="16"/>
      <c r="K82" s="20">
        <f t="shared" si="14"/>
        <v>1</v>
      </c>
      <c r="L82" s="61">
        <v>262</v>
      </c>
      <c r="M82" s="147">
        <f t="shared" si="18"/>
        <v>13100</v>
      </c>
      <c r="N82" s="148">
        <f t="shared" si="19"/>
        <v>7706.73</v>
      </c>
      <c r="O82" s="149">
        <f t="shared" si="20"/>
        <v>7706.73</v>
      </c>
    </row>
    <row r="83" spans="1:15" s="19" customFormat="1" ht="12" x14ac:dyDescent="0.2">
      <c r="A83" s="107" t="s">
        <v>160</v>
      </c>
      <c r="B83" s="214"/>
      <c r="C83" s="91" t="s">
        <v>104</v>
      </c>
      <c r="D83" s="103"/>
      <c r="E83" s="103"/>
      <c r="F83" s="103"/>
      <c r="G83" s="103">
        <v>1</v>
      </c>
      <c r="H83" s="103"/>
      <c r="I83" s="103"/>
      <c r="J83" s="16"/>
      <c r="K83" s="20">
        <f t="shared" si="14"/>
        <v>1</v>
      </c>
      <c r="L83" s="61">
        <v>262</v>
      </c>
      <c r="M83" s="147">
        <f t="shared" si="18"/>
        <v>13100</v>
      </c>
      <c r="N83" s="148">
        <f t="shared" si="19"/>
        <v>7706.73</v>
      </c>
      <c r="O83" s="149">
        <f t="shared" si="20"/>
        <v>7706.73</v>
      </c>
    </row>
    <row r="84" spans="1:15" s="19" customFormat="1" ht="12" x14ac:dyDescent="0.2">
      <c r="A84" s="107" t="s">
        <v>161</v>
      </c>
      <c r="B84" s="216"/>
      <c r="C84" s="91" t="s">
        <v>28</v>
      </c>
      <c r="D84" s="103"/>
      <c r="E84" s="103"/>
      <c r="F84" s="103"/>
      <c r="G84" s="103"/>
      <c r="H84" s="103"/>
      <c r="I84" s="103"/>
      <c r="J84" s="16"/>
      <c r="K84" s="20">
        <f t="shared" si="14"/>
        <v>0</v>
      </c>
      <c r="L84" s="61">
        <v>245</v>
      </c>
      <c r="M84" s="147">
        <f t="shared" si="18"/>
        <v>12250</v>
      </c>
      <c r="N84" s="148">
        <f t="shared" si="19"/>
        <v>7206.6750000000002</v>
      </c>
      <c r="O84" s="149">
        <f t="shared" si="20"/>
        <v>0</v>
      </c>
    </row>
    <row r="85" spans="1:15" s="19" customFormat="1" ht="12" x14ac:dyDescent="0.2">
      <c r="A85" s="107" t="s">
        <v>161</v>
      </c>
      <c r="B85" s="216"/>
      <c r="C85" s="91" t="s">
        <v>162</v>
      </c>
      <c r="D85" s="103"/>
      <c r="E85" s="103"/>
      <c r="F85" s="103"/>
      <c r="G85" s="103"/>
      <c r="H85" s="103"/>
      <c r="I85" s="103"/>
      <c r="J85" s="16"/>
      <c r="K85" s="20">
        <f t="shared" si="14"/>
        <v>0</v>
      </c>
      <c r="L85" s="61">
        <v>245</v>
      </c>
      <c r="M85" s="147">
        <f t="shared" si="18"/>
        <v>12250</v>
      </c>
      <c r="N85" s="148">
        <f t="shared" si="19"/>
        <v>7206.6750000000002</v>
      </c>
      <c r="O85" s="149">
        <f t="shared" si="20"/>
        <v>0</v>
      </c>
    </row>
    <row r="86" spans="1:15" s="19" customFormat="1" ht="12" x14ac:dyDescent="0.2">
      <c r="A86" s="107" t="s">
        <v>161</v>
      </c>
      <c r="B86" s="216"/>
      <c r="C86" s="91" t="s">
        <v>163</v>
      </c>
      <c r="D86" s="103"/>
      <c r="E86" s="103"/>
      <c r="F86" s="103"/>
      <c r="G86" s="103">
        <v>1</v>
      </c>
      <c r="H86" s="103"/>
      <c r="I86" s="103"/>
      <c r="J86" s="16"/>
      <c r="K86" s="20">
        <f t="shared" si="14"/>
        <v>1</v>
      </c>
      <c r="L86" s="61">
        <v>245</v>
      </c>
      <c r="M86" s="147">
        <f t="shared" si="18"/>
        <v>12250</v>
      </c>
      <c r="N86" s="148">
        <f t="shared" si="19"/>
        <v>7206.6750000000002</v>
      </c>
      <c r="O86" s="149">
        <f t="shared" si="20"/>
        <v>7206.6750000000002</v>
      </c>
    </row>
    <row r="87" spans="1:15" s="19" customFormat="1" ht="12" x14ac:dyDescent="0.2">
      <c r="A87" s="111" t="s">
        <v>161</v>
      </c>
      <c r="B87" s="217"/>
      <c r="C87" s="95" t="s">
        <v>31</v>
      </c>
      <c r="D87" s="103"/>
      <c r="E87" s="103"/>
      <c r="F87" s="103"/>
      <c r="G87" s="103"/>
      <c r="H87" s="103"/>
      <c r="I87" s="103"/>
      <c r="J87" s="16"/>
      <c r="K87" s="20">
        <f t="shared" si="14"/>
        <v>0</v>
      </c>
      <c r="L87" s="61">
        <v>245</v>
      </c>
      <c r="M87" s="147">
        <f t="shared" si="18"/>
        <v>12250</v>
      </c>
      <c r="N87" s="148">
        <f t="shared" si="19"/>
        <v>7206.6750000000002</v>
      </c>
      <c r="O87" s="149">
        <f t="shared" si="20"/>
        <v>0</v>
      </c>
    </row>
    <row r="88" spans="1:15" s="19" customFormat="1" ht="12" customHeight="1" x14ac:dyDescent="0.2">
      <c r="A88" s="135" t="s">
        <v>164</v>
      </c>
      <c r="B88" s="218" t="s">
        <v>165</v>
      </c>
      <c r="C88" s="114" t="s">
        <v>126</v>
      </c>
      <c r="D88" s="185"/>
      <c r="E88" s="103"/>
      <c r="F88" s="103"/>
      <c r="G88" s="103">
        <v>1</v>
      </c>
      <c r="H88" s="103"/>
      <c r="I88" s="185"/>
      <c r="J88" s="16"/>
      <c r="K88" s="20">
        <f t="shared" si="14"/>
        <v>1</v>
      </c>
      <c r="L88" s="61">
        <v>262</v>
      </c>
      <c r="M88" s="147">
        <f t="shared" si="18"/>
        <v>13100</v>
      </c>
      <c r="N88" s="148">
        <f t="shared" si="19"/>
        <v>7706.73</v>
      </c>
      <c r="O88" s="149">
        <f t="shared" si="20"/>
        <v>7706.73</v>
      </c>
    </row>
    <row r="89" spans="1:15" s="19" customFormat="1" ht="12" customHeight="1" x14ac:dyDescent="0.2">
      <c r="A89" s="111" t="s">
        <v>164</v>
      </c>
      <c r="B89" s="219"/>
      <c r="C89" s="97" t="s">
        <v>102</v>
      </c>
      <c r="D89" s="185"/>
      <c r="E89" s="103"/>
      <c r="F89" s="103"/>
      <c r="G89" s="103">
        <v>1</v>
      </c>
      <c r="H89" s="103"/>
      <c r="I89" s="185"/>
      <c r="J89" s="16"/>
      <c r="K89" s="20">
        <f t="shared" si="14"/>
        <v>1</v>
      </c>
      <c r="L89" s="61">
        <v>262</v>
      </c>
      <c r="M89" s="147">
        <f t="shared" si="18"/>
        <v>13100</v>
      </c>
      <c r="N89" s="148">
        <f t="shared" si="19"/>
        <v>7706.73</v>
      </c>
      <c r="O89" s="149">
        <f t="shared" si="20"/>
        <v>7706.73</v>
      </c>
    </row>
    <row r="90" spans="1:15" s="19" customFormat="1" ht="12" x14ac:dyDescent="0.2">
      <c r="A90" s="107" t="s">
        <v>166</v>
      </c>
      <c r="B90" s="214" t="s">
        <v>167</v>
      </c>
      <c r="C90" s="91" t="s">
        <v>168</v>
      </c>
      <c r="D90" s="185"/>
      <c r="E90" s="103"/>
      <c r="F90" s="103">
        <v>1</v>
      </c>
      <c r="G90" s="103">
        <v>1</v>
      </c>
      <c r="H90" s="103"/>
      <c r="I90" s="185"/>
      <c r="J90" s="16"/>
      <c r="K90" s="20">
        <f t="shared" si="14"/>
        <v>2</v>
      </c>
      <c r="L90" s="61">
        <v>195</v>
      </c>
      <c r="M90" s="147">
        <f t="shared" si="18"/>
        <v>9750</v>
      </c>
      <c r="N90" s="148">
        <f t="shared" si="19"/>
        <v>5735.9250000000002</v>
      </c>
      <c r="O90" s="149">
        <f t="shared" si="20"/>
        <v>11471.85</v>
      </c>
    </row>
    <row r="91" spans="1:15" s="19" customFormat="1" ht="12" x14ac:dyDescent="0.2">
      <c r="A91" s="109" t="s">
        <v>169</v>
      </c>
      <c r="B91" s="217"/>
      <c r="C91" s="95" t="s">
        <v>118</v>
      </c>
      <c r="D91" s="185"/>
      <c r="E91" s="103"/>
      <c r="F91" s="103"/>
      <c r="G91" s="103">
        <v>1</v>
      </c>
      <c r="H91" s="103"/>
      <c r="I91" s="185"/>
      <c r="J91" s="16"/>
      <c r="K91" s="20">
        <f t="shared" si="14"/>
        <v>1</v>
      </c>
      <c r="L91" s="61">
        <v>195</v>
      </c>
      <c r="M91" s="147">
        <f t="shared" si="18"/>
        <v>9750</v>
      </c>
      <c r="N91" s="148">
        <f t="shared" si="19"/>
        <v>5735.9250000000002</v>
      </c>
      <c r="O91" s="149">
        <f t="shared" si="20"/>
        <v>5735.9250000000002</v>
      </c>
    </row>
    <row r="92" spans="1:15" s="19" customFormat="1" ht="12" x14ac:dyDescent="0.2">
      <c r="A92" s="107" t="s">
        <v>170</v>
      </c>
      <c r="B92" s="220" t="s">
        <v>171</v>
      </c>
      <c r="C92" s="91" t="s">
        <v>126</v>
      </c>
      <c r="D92" s="103"/>
      <c r="E92" s="103"/>
      <c r="F92" s="103">
        <v>1</v>
      </c>
      <c r="G92" s="103">
        <v>2</v>
      </c>
      <c r="H92" s="103"/>
      <c r="I92" s="103"/>
      <c r="J92" s="16"/>
      <c r="K92" s="20">
        <f t="shared" si="14"/>
        <v>3</v>
      </c>
      <c r="L92" s="61">
        <v>179</v>
      </c>
      <c r="M92" s="147">
        <f t="shared" si="18"/>
        <v>8950</v>
      </c>
      <c r="N92" s="148">
        <f t="shared" si="19"/>
        <v>5265.2849999999999</v>
      </c>
      <c r="O92" s="149">
        <f t="shared" si="20"/>
        <v>15795.855</v>
      </c>
    </row>
    <row r="93" spans="1:15" s="19" customFormat="1" ht="12" x14ac:dyDescent="0.2">
      <c r="A93" s="107" t="s">
        <v>172</v>
      </c>
      <c r="B93" s="221"/>
      <c r="C93" s="91" t="s">
        <v>173</v>
      </c>
      <c r="D93" s="103"/>
      <c r="E93" s="103"/>
      <c r="F93" s="103">
        <v>6</v>
      </c>
      <c r="G93" s="103">
        <v>2</v>
      </c>
      <c r="H93" s="103">
        <v>1</v>
      </c>
      <c r="I93" s="103"/>
      <c r="J93" s="16"/>
      <c r="K93" s="20">
        <f t="shared" si="14"/>
        <v>9</v>
      </c>
      <c r="L93" s="61">
        <v>179</v>
      </c>
      <c r="M93" s="147">
        <f t="shared" si="18"/>
        <v>8950</v>
      </c>
      <c r="N93" s="148">
        <f t="shared" si="19"/>
        <v>5265.2849999999999</v>
      </c>
      <c r="O93" s="149">
        <f t="shared" si="20"/>
        <v>47387.565000000002</v>
      </c>
    </row>
    <row r="94" spans="1:15" s="19" customFormat="1" ht="12" x14ac:dyDescent="0.2">
      <c r="A94" s="107" t="s">
        <v>172</v>
      </c>
      <c r="B94" s="221"/>
      <c r="C94" s="91" t="s">
        <v>131</v>
      </c>
      <c r="D94" s="103"/>
      <c r="E94" s="103"/>
      <c r="F94" s="103"/>
      <c r="G94" s="103"/>
      <c r="H94" s="103"/>
      <c r="I94" s="103"/>
      <c r="J94" s="16"/>
      <c r="K94" s="20">
        <f t="shared" si="14"/>
        <v>0</v>
      </c>
      <c r="L94" s="61">
        <v>179</v>
      </c>
      <c r="M94" s="147">
        <f t="shared" si="18"/>
        <v>8950</v>
      </c>
      <c r="N94" s="148">
        <f t="shared" si="19"/>
        <v>5265.2849999999999</v>
      </c>
      <c r="O94" s="149">
        <f t="shared" si="20"/>
        <v>0</v>
      </c>
    </row>
    <row r="95" spans="1:15" s="19" customFormat="1" ht="12" x14ac:dyDescent="0.2">
      <c r="A95" s="107" t="s">
        <v>172</v>
      </c>
      <c r="B95" s="221"/>
      <c r="C95" s="93" t="s">
        <v>174</v>
      </c>
      <c r="D95" s="103"/>
      <c r="E95" s="103"/>
      <c r="F95" s="103"/>
      <c r="G95" s="103">
        <v>1</v>
      </c>
      <c r="H95" s="103"/>
      <c r="I95" s="103"/>
      <c r="J95" s="16"/>
      <c r="K95" s="20">
        <f t="shared" si="14"/>
        <v>1</v>
      </c>
      <c r="L95" s="61">
        <v>179</v>
      </c>
      <c r="M95" s="147">
        <f t="shared" si="18"/>
        <v>8950</v>
      </c>
      <c r="N95" s="148">
        <f t="shared" si="19"/>
        <v>5265.2849999999999</v>
      </c>
      <c r="O95" s="149">
        <f t="shared" si="20"/>
        <v>5265.2849999999999</v>
      </c>
    </row>
    <row r="96" spans="1:15" s="19" customFormat="1" ht="12" x14ac:dyDescent="0.2">
      <c r="A96" s="110" t="s">
        <v>175</v>
      </c>
      <c r="B96" s="221"/>
      <c r="C96" s="93" t="s">
        <v>176</v>
      </c>
      <c r="D96" s="103"/>
      <c r="E96" s="103"/>
      <c r="F96" s="103"/>
      <c r="G96" s="103">
        <v>1</v>
      </c>
      <c r="H96" s="103"/>
      <c r="I96" s="103"/>
      <c r="J96" s="16"/>
      <c r="K96" s="20">
        <f t="shared" si="14"/>
        <v>1</v>
      </c>
      <c r="L96" s="61">
        <v>179</v>
      </c>
      <c r="M96" s="147">
        <f t="shared" si="18"/>
        <v>8950</v>
      </c>
      <c r="N96" s="148">
        <f t="shared" si="19"/>
        <v>5265.2849999999999</v>
      </c>
      <c r="O96" s="149">
        <f t="shared" si="20"/>
        <v>5265.2849999999999</v>
      </c>
    </row>
    <row r="97" spans="1:15" s="19" customFormat="1" ht="12" x14ac:dyDescent="0.2">
      <c r="A97" s="110" t="s">
        <v>175</v>
      </c>
      <c r="B97" s="221"/>
      <c r="C97" s="93" t="s">
        <v>81</v>
      </c>
      <c r="D97" s="103"/>
      <c r="E97" s="103"/>
      <c r="F97" s="103"/>
      <c r="G97" s="103"/>
      <c r="H97" s="103"/>
      <c r="I97" s="103"/>
      <c r="J97" s="16"/>
      <c r="K97" s="20">
        <f t="shared" si="14"/>
        <v>0</v>
      </c>
      <c r="L97" s="61">
        <v>179</v>
      </c>
      <c r="M97" s="147">
        <f t="shared" si="18"/>
        <v>8950</v>
      </c>
      <c r="N97" s="148">
        <f t="shared" si="19"/>
        <v>5265.2849999999999</v>
      </c>
      <c r="O97" s="149">
        <f t="shared" si="20"/>
        <v>0</v>
      </c>
    </row>
    <row r="98" spans="1:15" s="19" customFormat="1" ht="12" x14ac:dyDescent="0.2">
      <c r="A98" s="111" t="s">
        <v>177</v>
      </c>
      <c r="B98" s="221"/>
      <c r="C98" s="97" t="s">
        <v>110</v>
      </c>
      <c r="D98" s="103"/>
      <c r="E98" s="103"/>
      <c r="F98" s="103">
        <v>1</v>
      </c>
      <c r="G98" s="103">
        <v>2</v>
      </c>
      <c r="H98" s="103">
        <v>1</v>
      </c>
      <c r="I98" s="103">
        <v>1</v>
      </c>
      <c r="J98" s="16"/>
      <c r="K98" s="20">
        <f t="shared" si="14"/>
        <v>5</v>
      </c>
      <c r="L98" s="61">
        <v>175</v>
      </c>
      <c r="M98" s="147">
        <f t="shared" si="18"/>
        <v>8750</v>
      </c>
      <c r="N98" s="148">
        <f t="shared" si="19"/>
        <v>5147.625</v>
      </c>
      <c r="O98" s="149">
        <f t="shared" si="20"/>
        <v>25738.125</v>
      </c>
    </row>
    <row r="99" spans="1:15" s="19" customFormat="1" ht="12" x14ac:dyDescent="0.2">
      <c r="A99" s="107" t="s">
        <v>178</v>
      </c>
      <c r="B99" s="220" t="s">
        <v>179</v>
      </c>
      <c r="C99" s="91" t="s">
        <v>52</v>
      </c>
      <c r="D99" s="185"/>
      <c r="E99" s="103"/>
      <c r="F99" s="103"/>
      <c r="G99" s="103"/>
      <c r="H99" s="103"/>
      <c r="I99" s="185"/>
      <c r="J99" s="16"/>
      <c r="K99" s="20">
        <f t="shared" si="14"/>
        <v>0</v>
      </c>
      <c r="L99" s="61">
        <v>179</v>
      </c>
      <c r="M99" s="147">
        <f t="shared" si="18"/>
        <v>8950</v>
      </c>
      <c r="N99" s="148">
        <f t="shared" si="19"/>
        <v>5265.2849999999999</v>
      </c>
      <c r="O99" s="149">
        <f t="shared" si="20"/>
        <v>0</v>
      </c>
    </row>
    <row r="100" spans="1:15" s="19" customFormat="1" ht="12" x14ac:dyDescent="0.2">
      <c r="A100" s="107" t="s">
        <v>178</v>
      </c>
      <c r="B100" s="222"/>
      <c r="C100" s="91" t="s">
        <v>174</v>
      </c>
      <c r="D100" s="185"/>
      <c r="E100" s="103"/>
      <c r="F100" s="103"/>
      <c r="G100" s="103">
        <v>1</v>
      </c>
      <c r="H100" s="103"/>
      <c r="I100" s="185"/>
      <c r="J100" s="16"/>
      <c r="K100" s="20">
        <f t="shared" si="14"/>
        <v>1</v>
      </c>
      <c r="L100" s="61">
        <v>179</v>
      </c>
      <c r="M100" s="147">
        <f t="shared" si="18"/>
        <v>8950</v>
      </c>
      <c r="N100" s="148">
        <f t="shared" si="19"/>
        <v>5265.2849999999999</v>
      </c>
      <c r="O100" s="149">
        <f t="shared" si="20"/>
        <v>5265.2849999999999</v>
      </c>
    </row>
    <row r="101" spans="1:15" s="19" customFormat="1" ht="12" x14ac:dyDescent="0.2">
      <c r="A101" s="135" t="s">
        <v>180</v>
      </c>
      <c r="B101" s="213" t="s">
        <v>181</v>
      </c>
      <c r="C101" s="114" t="s">
        <v>182</v>
      </c>
      <c r="D101" s="103">
        <v>1</v>
      </c>
      <c r="E101" s="103">
        <v>2</v>
      </c>
      <c r="F101" s="103">
        <v>2</v>
      </c>
      <c r="G101" s="103">
        <v>2</v>
      </c>
      <c r="H101" s="103">
        <v>1</v>
      </c>
      <c r="I101" s="103">
        <v>1</v>
      </c>
      <c r="J101" s="16"/>
      <c r="K101" s="20">
        <f t="shared" si="14"/>
        <v>9</v>
      </c>
      <c r="L101" s="61">
        <v>109</v>
      </c>
      <c r="M101" s="147">
        <f t="shared" si="18"/>
        <v>5450</v>
      </c>
      <c r="N101" s="148">
        <f t="shared" si="19"/>
        <v>3206.2350000000001</v>
      </c>
      <c r="O101" s="149">
        <f t="shared" si="20"/>
        <v>28856.115000000002</v>
      </c>
    </row>
    <row r="102" spans="1:15" s="19" customFormat="1" ht="12" x14ac:dyDescent="0.2">
      <c r="A102" s="107" t="s">
        <v>180</v>
      </c>
      <c r="B102" s="214"/>
      <c r="C102" s="91" t="s">
        <v>183</v>
      </c>
      <c r="D102" s="103"/>
      <c r="E102" s="103">
        <v>2</v>
      </c>
      <c r="F102" s="103">
        <v>2</v>
      </c>
      <c r="G102" s="103">
        <v>2</v>
      </c>
      <c r="H102" s="103">
        <v>2</v>
      </c>
      <c r="I102" s="103">
        <v>1</v>
      </c>
      <c r="J102" s="16"/>
      <c r="K102" s="20">
        <f t="shared" si="14"/>
        <v>9</v>
      </c>
      <c r="L102" s="61">
        <v>109</v>
      </c>
      <c r="M102" s="147">
        <f t="shared" si="18"/>
        <v>5450</v>
      </c>
      <c r="N102" s="148">
        <f t="shared" si="19"/>
        <v>3206.2350000000001</v>
      </c>
      <c r="O102" s="149">
        <f t="shared" si="20"/>
        <v>28856.115000000002</v>
      </c>
    </row>
    <row r="103" spans="1:15" s="19" customFormat="1" ht="12" x14ac:dyDescent="0.2">
      <c r="A103" s="111" t="s">
        <v>180</v>
      </c>
      <c r="B103" s="215"/>
      <c r="C103" s="97" t="s">
        <v>184</v>
      </c>
      <c r="D103" s="103"/>
      <c r="E103" s="103"/>
      <c r="F103" s="103"/>
      <c r="G103" s="103">
        <v>1</v>
      </c>
      <c r="H103" s="103"/>
      <c r="I103" s="103"/>
      <c r="J103" s="16"/>
      <c r="K103" s="20">
        <f t="shared" si="14"/>
        <v>1</v>
      </c>
      <c r="L103" s="61">
        <v>109</v>
      </c>
      <c r="M103" s="147">
        <f t="shared" si="18"/>
        <v>5450</v>
      </c>
      <c r="N103" s="148">
        <f t="shared" si="19"/>
        <v>3206.2350000000001</v>
      </c>
      <c r="O103" s="149">
        <f t="shared" si="20"/>
        <v>3206.2350000000001</v>
      </c>
    </row>
    <row r="104" spans="1:15" s="19" customFormat="1" ht="12" x14ac:dyDescent="0.2">
      <c r="A104" s="107" t="s">
        <v>185</v>
      </c>
      <c r="B104" s="214" t="s">
        <v>186</v>
      </c>
      <c r="C104" s="91" t="s">
        <v>28</v>
      </c>
      <c r="D104" s="103"/>
      <c r="E104" s="103"/>
      <c r="F104" s="103"/>
      <c r="G104" s="103">
        <v>2</v>
      </c>
      <c r="H104" s="103"/>
      <c r="I104" s="103">
        <v>1</v>
      </c>
      <c r="J104" s="16"/>
      <c r="K104" s="20">
        <f t="shared" si="14"/>
        <v>3</v>
      </c>
      <c r="L104" s="61">
        <v>162</v>
      </c>
      <c r="M104" s="147">
        <f t="shared" si="18"/>
        <v>8100</v>
      </c>
      <c r="N104" s="148">
        <f t="shared" si="19"/>
        <v>4765.2299999999996</v>
      </c>
      <c r="O104" s="149">
        <f t="shared" si="20"/>
        <v>14295.689999999999</v>
      </c>
    </row>
    <row r="105" spans="1:15" s="19" customFormat="1" ht="12" x14ac:dyDescent="0.2">
      <c r="A105" s="107" t="s">
        <v>185</v>
      </c>
      <c r="B105" s="216"/>
      <c r="C105" s="91" t="s">
        <v>187</v>
      </c>
      <c r="D105" s="103"/>
      <c r="E105" s="103"/>
      <c r="F105" s="103"/>
      <c r="G105" s="103">
        <v>2</v>
      </c>
      <c r="H105" s="103">
        <v>2</v>
      </c>
      <c r="I105" s="103"/>
      <c r="J105" s="16"/>
      <c r="K105" s="20">
        <f t="shared" si="14"/>
        <v>4</v>
      </c>
      <c r="L105" s="61">
        <v>162</v>
      </c>
      <c r="M105" s="147">
        <f t="shared" si="18"/>
        <v>8100</v>
      </c>
      <c r="N105" s="148">
        <f t="shared" si="19"/>
        <v>4765.2299999999996</v>
      </c>
      <c r="O105" s="149">
        <f t="shared" si="20"/>
        <v>19060.919999999998</v>
      </c>
    </row>
    <row r="106" spans="1:15" s="19" customFormat="1" ht="12" x14ac:dyDescent="0.2">
      <c r="A106" s="107" t="s">
        <v>185</v>
      </c>
      <c r="B106" s="216"/>
      <c r="C106" s="91" t="s">
        <v>188</v>
      </c>
      <c r="D106" s="103"/>
      <c r="E106" s="103"/>
      <c r="F106" s="103"/>
      <c r="G106" s="103"/>
      <c r="H106" s="103"/>
      <c r="I106" s="103"/>
      <c r="J106" s="16"/>
      <c r="K106" s="20">
        <f t="shared" si="14"/>
        <v>0</v>
      </c>
      <c r="L106" s="61">
        <v>162</v>
      </c>
      <c r="M106" s="147">
        <f t="shared" si="18"/>
        <v>8100</v>
      </c>
      <c r="N106" s="148">
        <f t="shared" si="19"/>
        <v>4765.2299999999996</v>
      </c>
      <c r="O106" s="149">
        <f t="shared" si="20"/>
        <v>0</v>
      </c>
    </row>
    <row r="107" spans="1:15" s="19" customFormat="1" ht="12" x14ac:dyDescent="0.2">
      <c r="A107" s="107" t="s">
        <v>185</v>
      </c>
      <c r="B107" s="216"/>
      <c r="C107" s="91" t="s">
        <v>139</v>
      </c>
      <c r="D107" s="103"/>
      <c r="E107" s="103"/>
      <c r="F107" s="103">
        <v>1</v>
      </c>
      <c r="G107" s="103">
        <v>3</v>
      </c>
      <c r="H107" s="103">
        <v>2</v>
      </c>
      <c r="I107" s="103">
        <v>1</v>
      </c>
      <c r="J107" s="16"/>
      <c r="K107" s="20">
        <f t="shared" si="14"/>
        <v>7</v>
      </c>
      <c r="L107" s="61">
        <v>162</v>
      </c>
      <c r="M107" s="147">
        <f t="shared" si="18"/>
        <v>8100</v>
      </c>
      <c r="N107" s="148">
        <f t="shared" si="19"/>
        <v>4765.2299999999996</v>
      </c>
      <c r="O107" s="149">
        <f t="shared" si="20"/>
        <v>33356.61</v>
      </c>
    </row>
    <row r="108" spans="1:15" s="19" customFormat="1" ht="12" x14ac:dyDescent="0.2">
      <c r="A108" s="107" t="s">
        <v>185</v>
      </c>
      <c r="B108" s="216"/>
      <c r="C108" s="91" t="s">
        <v>162</v>
      </c>
      <c r="D108" s="103"/>
      <c r="E108" s="103"/>
      <c r="F108" s="103"/>
      <c r="G108" s="103">
        <v>2</v>
      </c>
      <c r="H108" s="103"/>
      <c r="I108" s="103"/>
      <c r="J108" s="16"/>
      <c r="K108" s="20">
        <f t="shared" ref="K108:K131" si="21">SUM(D108:J108)</f>
        <v>2</v>
      </c>
      <c r="L108" s="61">
        <v>162</v>
      </c>
      <c r="M108" s="147">
        <f t="shared" si="18"/>
        <v>8100</v>
      </c>
      <c r="N108" s="148">
        <f t="shared" si="19"/>
        <v>4765.2299999999996</v>
      </c>
      <c r="O108" s="149">
        <f t="shared" si="20"/>
        <v>9530.4599999999991</v>
      </c>
    </row>
    <row r="109" spans="1:15" s="19" customFormat="1" ht="12" x14ac:dyDescent="0.2">
      <c r="A109" s="107" t="s">
        <v>185</v>
      </c>
      <c r="B109" s="216"/>
      <c r="C109" s="93" t="s">
        <v>189</v>
      </c>
      <c r="D109" s="103"/>
      <c r="E109" s="103"/>
      <c r="F109" s="103"/>
      <c r="G109" s="103">
        <v>1</v>
      </c>
      <c r="H109" s="103"/>
      <c r="I109" s="103"/>
      <c r="J109" s="16"/>
      <c r="K109" s="20">
        <f t="shared" si="21"/>
        <v>1</v>
      </c>
      <c r="L109" s="61">
        <v>162</v>
      </c>
      <c r="M109" s="147">
        <f t="shared" si="18"/>
        <v>8100</v>
      </c>
      <c r="N109" s="148">
        <f t="shared" si="19"/>
        <v>4765.2299999999996</v>
      </c>
      <c r="O109" s="149">
        <f t="shared" si="20"/>
        <v>4765.2299999999996</v>
      </c>
    </row>
    <row r="110" spans="1:15" s="19" customFormat="1" ht="12" x14ac:dyDescent="0.2">
      <c r="A110" s="107" t="s">
        <v>185</v>
      </c>
      <c r="B110" s="216"/>
      <c r="C110" s="93" t="s">
        <v>190</v>
      </c>
      <c r="D110" s="103"/>
      <c r="E110" s="103"/>
      <c r="F110" s="103"/>
      <c r="G110" s="103"/>
      <c r="H110" s="103"/>
      <c r="I110" s="103"/>
      <c r="J110" s="16"/>
      <c r="K110" s="20">
        <f t="shared" si="21"/>
        <v>0</v>
      </c>
      <c r="L110" s="61">
        <v>162</v>
      </c>
      <c r="M110" s="147">
        <f t="shared" si="18"/>
        <v>8100</v>
      </c>
      <c r="N110" s="148">
        <f t="shared" si="19"/>
        <v>4765.2299999999996</v>
      </c>
      <c r="O110" s="149">
        <f t="shared" si="20"/>
        <v>0</v>
      </c>
    </row>
    <row r="111" spans="1:15" s="19" customFormat="1" ht="12" x14ac:dyDescent="0.2">
      <c r="A111" s="107" t="s">
        <v>185</v>
      </c>
      <c r="B111" s="216"/>
      <c r="C111" s="93" t="s">
        <v>31</v>
      </c>
      <c r="D111" s="103"/>
      <c r="E111" s="103"/>
      <c r="F111" s="103"/>
      <c r="G111" s="103">
        <v>1</v>
      </c>
      <c r="H111" s="103"/>
      <c r="I111" s="103"/>
      <c r="J111" s="16"/>
      <c r="K111" s="20">
        <f t="shared" si="21"/>
        <v>1</v>
      </c>
      <c r="L111" s="61">
        <v>162</v>
      </c>
      <c r="M111" s="147">
        <f t="shared" si="18"/>
        <v>8100</v>
      </c>
      <c r="N111" s="148">
        <f t="shared" si="19"/>
        <v>4765.2299999999996</v>
      </c>
      <c r="O111" s="149">
        <f t="shared" si="20"/>
        <v>4765.2299999999996</v>
      </c>
    </row>
    <row r="112" spans="1:15" s="19" customFormat="1" ht="12" x14ac:dyDescent="0.2">
      <c r="A112" s="111" t="s">
        <v>185</v>
      </c>
      <c r="B112" s="217"/>
      <c r="C112" s="95" t="s">
        <v>191</v>
      </c>
      <c r="D112" s="103"/>
      <c r="E112" s="103">
        <v>1</v>
      </c>
      <c r="F112" s="103">
        <v>1</v>
      </c>
      <c r="G112" s="103"/>
      <c r="H112" s="103"/>
      <c r="I112" s="103"/>
      <c r="J112" s="16"/>
      <c r="K112" s="20">
        <f t="shared" si="21"/>
        <v>2</v>
      </c>
      <c r="L112" s="61">
        <v>162</v>
      </c>
      <c r="M112" s="147">
        <f t="shared" si="18"/>
        <v>8100</v>
      </c>
      <c r="N112" s="148">
        <f t="shared" si="19"/>
        <v>4765.2299999999996</v>
      </c>
      <c r="O112" s="149">
        <f t="shared" si="20"/>
        <v>9530.4599999999991</v>
      </c>
    </row>
    <row r="113" spans="1:15" s="19" customFormat="1" ht="12" x14ac:dyDescent="0.2">
      <c r="A113" s="12" t="s">
        <v>13</v>
      </c>
      <c r="B113" s="21" t="s">
        <v>192</v>
      </c>
      <c r="C113" s="22" t="s">
        <v>15</v>
      </c>
      <c r="D113" s="186"/>
      <c r="E113" s="27" t="s">
        <v>16</v>
      </c>
      <c r="F113" s="27" t="s">
        <v>17</v>
      </c>
      <c r="G113" s="27" t="s">
        <v>18</v>
      </c>
      <c r="H113" s="27" t="s">
        <v>19</v>
      </c>
      <c r="I113" s="209"/>
      <c r="J113" s="210"/>
      <c r="K113" s="17" t="s">
        <v>21</v>
      </c>
      <c r="L113" s="62" t="s">
        <v>22</v>
      </c>
      <c r="M113" s="146" t="s">
        <v>23</v>
      </c>
      <c r="N113" s="18" t="s">
        <v>24</v>
      </c>
      <c r="O113" s="15" t="s">
        <v>25</v>
      </c>
    </row>
    <row r="114" spans="1:15" s="19" customFormat="1" ht="12" x14ac:dyDescent="0.2">
      <c r="A114" s="28" t="s">
        <v>193</v>
      </c>
      <c r="B114" s="7" t="s">
        <v>194</v>
      </c>
      <c r="C114" s="7" t="s">
        <v>195</v>
      </c>
      <c r="D114" s="185"/>
      <c r="E114" s="103"/>
      <c r="F114" s="103">
        <v>2</v>
      </c>
      <c r="G114" s="103">
        <v>2</v>
      </c>
      <c r="H114" s="103"/>
      <c r="I114" s="209"/>
      <c r="J114" s="210"/>
      <c r="K114" s="20">
        <f>SUM(D114:J114)</f>
        <v>4</v>
      </c>
      <c r="L114" s="61">
        <v>345</v>
      </c>
      <c r="M114" s="147">
        <f t="shared" ref="M114:M115" si="22">L114*$M$3</f>
        <v>17250</v>
      </c>
      <c r="N114" s="148">
        <f t="shared" ref="N114:N115" si="23">M114-M114*$O$2/100</f>
        <v>10148.174999999999</v>
      </c>
      <c r="O114" s="149">
        <f t="shared" ref="O114:O115" si="24">K114*N114</f>
        <v>40592.699999999997</v>
      </c>
    </row>
    <row r="115" spans="1:15" s="19" customFormat="1" ht="12" x14ac:dyDescent="0.2">
      <c r="A115" s="29" t="s">
        <v>196</v>
      </c>
      <c r="B115" s="30" t="s">
        <v>197</v>
      </c>
      <c r="C115" s="30" t="s">
        <v>195</v>
      </c>
      <c r="D115" s="185"/>
      <c r="E115" s="103"/>
      <c r="F115" s="103">
        <v>3</v>
      </c>
      <c r="G115" s="103">
        <v>3</v>
      </c>
      <c r="H115" s="103"/>
      <c r="I115" s="209"/>
      <c r="J115" s="210"/>
      <c r="K115" s="20">
        <f>SUM(D115:J115)</f>
        <v>6</v>
      </c>
      <c r="L115" s="61">
        <v>285</v>
      </c>
      <c r="M115" s="147">
        <f t="shared" si="22"/>
        <v>14250</v>
      </c>
      <c r="N115" s="148">
        <f t="shared" si="23"/>
        <v>8383.2749999999996</v>
      </c>
      <c r="O115" s="149">
        <f t="shared" si="24"/>
        <v>50299.649999999994</v>
      </c>
    </row>
    <row r="116" spans="1:15" s="19" customFormat="1" ht="12" x14ac:dyDescent="0.2">
      <c r="A116" s="12" t="s">
        <v>13</v>
      </c>
      <c r="B116" s="13" t="s">
        <v>198</v>
      </c>
      <c r="C116" s="22" t="s">
        <v>15</v>
      </c>
      <c r="D116" s="186"/>
      <c r="E116" s="27" t="s">
        <v>16</v>
      </c>
      <c r="F116" s="27" t="s">
        <v>17</v>
      </c>
      <c r="G116" s="27" t="s">
        <v>18</v>
      </c>
      <c r="H116" s="27" t="s">
        <v>19</v>
      </c>
      <c r="I116" s="209"/>
      <c r="J116" s="210"/>
      <c r="K116" s="17" t="s">
        <v>21</v>
      </c>
      <c r="L116" s="62" t="s">
        <v>22</v>
      </c>
      <c r="M116" s="146" t="s">
        <v>23</v>
      </c>
      <c r="N116" s="18" t="s">
        <v>24</v>
      </c>
      <c r="O116" s="15" t="s">
        <v>25</v>
      </c>
    </row>
    <row r="117" spans="1:15" s="19" customFormat="1" ht="12" x14ac:dyDescent="0.2">
      <c r="A117" s="136" t="s">
        <v>199</v>
      </c>
      <c r="B117" s="165" t="s">
        <v>200</v>
      </c>
      <c r="C117" s="134" t="s">
        <v>121</v>
      </c>
      <c r="D117" s="185"/>
      <c r="E117" s="103"/>
      <c r="F117" s="103"/>
      <c r="G117" s="103">
        <v>1</v>
      </c>
      <c r="H117" s="103"/>
      <c r="I117" s="209"/>
      <c r="J117" s="210"/>
      <c r="K117" s="20">
        <f t="shared" ref="K117:K125" si="25">SUM(D117:J117)</f>
        <v>1</v>
      </c>
      <c r="L117" s="61">
        <v>279</v>
      </c>
      <c r="M117" s="147">
        <f t="shared" ref="M117:M125" si="26">L117*$M$3</f>
        <v>13950</v>
      </c>
      <c r="N117" s="148">
        <f t="shared" ref="N117:N125" si="27">M117-M117*$O$2/100</f>
        <v>8206.7849999999999</v>
      </c>
      <c r="O117" s="149">
        <f t="shared" ref="O117:O125" si="28">K117*N117</f>
        <v>8206.7849999999999</v>
      </c>
    </row>
    <row r="118" spans="1:15" s="19" customFormat="1" ht="12" x14ac:dyDescent="0.2">
      <c r="A118" s="107" t="s">
        <v>201</v>
      </c>
      <c r="B118" s="211" t="s">
        <v>202</v>
      </c>
      <c r="C118" s="91" t="s">
        <v>203</v>
      </c>
      <c r="D118" s="185"/>
      <c r="E118" s="103"/>
      <c r="F118" s="103"/>
      <c r="G118" s="103">
        <v>2</v>
      </c>
      <c r="H118" s="103">
        <v>1</v>
      </c>
      <c r="I118" s="209"/>
      <c r="J118" s="210"/>
      <c r="K118" s="20">
        <f t="shared" si="25"/>
        <v>3</v>
      </c>
      <c r="L118" s="61">
        <v>229</v>
      </c>
      <c r="M118" s="147">
        <f t="shared" si="26"/>
        <v>11450</v>
      </c>
      <c r="N118" s="148">
        <f t="shared" si="27"/>
        <v>6736.0349999999999</v>
      </c>
      <c r="O118" s="149">
        <f t="shared" si="28"/>
        <v>20208.105</v>
      </c>
    </row>
    <row r="119" spans="1:15" s="19" customFormat="1" ht="12" x14ac:dyDescent="0.2">
      <c r="A119" s="111" t="s">
        <v>201</v>
      </c>
      <c r="B119" s="212"/>
      <c r="C119" s="97" t="s">
        <v>143</v>
      </c>
      <c r="D119" s="185"/>
      <c r="E119" s="103"/>
      <c r="F119" s="103"/>
      <c r="G119" s="103">
        <v>1</v>
      </c>
      <c r="H119" s="103"/>
      <c r="I119" s="209"/>
      <c r="J119" s="210"/>
      <c r="K119" s="20">
        <f t="shared" si="25"/>
        <v>1</v>
      </c>
      <c r="L119" s="61">
        <v>229</v>
      </c>
      <c r="M119" s="147">
        <f t="shared" si="26"/>
        <v>11450</v>
      </c>
      <c r="N119" s="148">
        <f t="shared" si="27"/>
        <v>6736.0349999999999</v>
      </c>
      <c r="O119" s="149">
        <f t="shared" si="28"/>
        <v>6736.0349999999999</v>
      </c>
    </row>
    <row r="120" spans="1:15" s="19" customFormat="1" ht="12" x14ac:dyDescent="0.2">
      <c r="A120" s="136" t="s">
        <v>204</v>
      </c>
      <c r="B120" s="137" t="s">
        <v>205</v>
      </c>
      <c r="C120" s="102" t="s">
        <v>108</v>
      </c>
      <c r="D120" s="185"/>
      <c r="E120" s="103"/>
      <c r="F120" s="103"/>
      <c r="G120" s="103">
        <v>1</v>
      </c>
      <c r="H120" s="103"/>
      <c r="I120" s="209"/>
      <c r="J120" s="210"/>
      <c r="K120" s="20">
        <f t="shared" si="25"/>
        <v>1</v>
      </c>
      <c r="L120" s="61">
        <v>215</v>
      </c>
      <c r="M120" s="147">
        <f t="shared" si="26"/>
        <v>10750</v>
      </c>
      <c r="N120" s="148">
        <f t="shared" si="27"/>
        <v>6324.2250000000004</v>
      </c>
      <c r="O120" s="149">
        <f t="shared" si="28"/>
        <v>6324.2250000000004</v>
      </c>
    </row>
    <row r="121" spans="1:15" s="19" customFormat="1" ht="12" x14ac:dyDescent="0.2">
      <c r="A121" s="135" t="s">
        <v>206</v>
      </c>
      <c r="B121" s="223" t="s">
        <v>207</v>
      </c>
      <c r="C121" s="114" t="s">
        <v>208</v>
      </c>
      <c r="D121" s="185"/>
      <c r="E121" s="103"/>
      <c r="F121" s="103"/>
      <c r="G121" s="103">
        <v>1</v>
      </c>
      <c r="H121" s="103"/>
      <c r="I121" s="209"/>
      <c r="J121" s="210"/>
      <c r="K121" s="20">
        <f t="shared" si="25"/>
        <v>1</v>
      </c>
      <c r="L121" s="61">
        <v>195</v>
      </c>
      <c r="M121" s="147">
        <f t="shared" si="26"/>
        <v>9750</v>
      </c>
      <c r="N121" s="148">
        <f t="shared" si="27"/>
        <v>5735.9250000000002</v>
      </c>
      <c r="O121" s="149">
        <f t="shared" si="28"/>
        <v>5735.9250000000002</v>
      </c>
    </row>
    <row r="122" spans="1:15" s="19" customFormat="1" ht="12" x14ac:dyDescent="0.2">
      <c r="A122" s="111" t="s">
        <v>206</v>
      </c>
      <c r="B122" s="212"/>
      <c r="C122" s="97" t="s">
        <v>209</v>
      </c>
      <c r="D122" s="185"/>
      <c r="E122" s="103"/>
      <c r="F122" s="103"/>
      <c r="G122" s="103">
        <v>1</v>
      </c>
      <c r="H122" s="103"/>
      <c r="I122" s="209"/>
      <c r="J122" s="210"/>
      <c r="K122" s="20">
        <f t="shared" si="25"/>
        <v>1</v>
      </c>
      <c r="L122" s="61">
        <v>195</v>
      </c>
      <c r="M122" s="147">
        <f t="shared" si="26"/>
        <v>9750</v>
      </c>
      <c r="N122" s="148">
        <f t="shared" si="27"/>
        <v>5735.9250000000002</v>
      </c>
      <c r="O122" s="149">
        <f t="shared" si="28"/>
        <v>5735.9250000000002</v>
      </c>
    </row>
    <row r="123" spans="1:15" s="19" customFormat="1" ht="12" x14ac:dyDescent="0.2">
      <c r="A123" s="163" t="s">
        <v>210</v>
      </c>
      <c r="B123" s="137" t="s">
        <v>211</v>
      </c>
      <c r="C123" s="164" t="s">
        <v>212</v>
      </c>
      <c r="D123" s="185"/>
      <c r="E123" s="103">
        <v>1</v>
      </c>
      <c r="F123" s="103">
        <v>1</v>
      </c>
      <c r="G123" s="103">
        <v>1</v>
      </c>
      <c r="H123" s="103"/>
      <c r="I123" s="209"/>
      <c r="J123" s="210"/>
      <c r="K123" s="20">
        <f t="shared" si="25"/>
        <v>3</v>
      </c>
      <c r="L123" s="61">
        <v>265</v>
      </c>
      <c r="M123" s="147">
        <f t="shared" si="26"/>
        <v>13250</v>
      </c>
      <c r="N123" s="148">
        <f t="shared" si="27"/>
        <v>7794.9750000000004</v>
      </c>
      <c r="O123" s="149">
        <f t="shared" si="28"/>
        <v>23384.925000000003</v>
      </c>
    </row>
    <row r="124" spans="1:15" s="19" customFormat="1" ht="12" x14ac:dyDescent="0.2">
      <c r="A124" s="107" t="s">
        <v>213</v>
      </c>
      <c r="B124" s="211" t="s">
        <v>214</v>
      </c>
      <c r="C124" s="91" t="s">
        <v>203</v>
      </c>
      <c r="D124" s="185"/>
      <c r="E124" s="103"/>
      <c r="F124" s="103"/>
      <c r="G124" s="103">
        <v>3</v>
      </c>
      <c r="H124" s="103">
        <v>1</v>
      </c>
      <c r="I124" s="209"/>
      <c r="J124" s="210"/>
      <c r="K124" s="20">
        <f t="shared" si="25"/>
        <v>4</v>
      </c>
      <c r="L124" s="61">
        <v>229</v>
      </c>
      <c r="M124" s="147">
        <f t="shared" si="26"/>
        <v>11450</v>
      </c>
      <c r="N124" s="148">
        <f t="shared" si="27"/>
        <v>6736.0349999999999</v>
      </c>
      <c r="O124" s="149">
        <f t="shared" si="28"/>
        <v>26944.14</v>
      </c>
    </row>
    <row r="125" spans="1:15" s="19" customFormat="1" ht="12" x14ac:dyDescent="0.2">
      <c r="A125" s="111" t="s">
        <v>215</v>
      </c>
      <c r="B125" s="212"/>
      <c r="C125" s="97" t="s">
        <v>216</v>
      </c>
      <c r="D125" s="185"/>
      <c r="E125" s="103"/>
      <c r="F125" s="103"/>
      <c r="G125" s="103">
        <v>1</v>
      </c>
      <c r="H125" s="103"/>
      <c r="I125" s="209"/>
      <c r="J125" s="210"/>
      <c r="K125" s="20">
        <f t="shared" si="25"/>
        <v>1</v>
      </c>
      <c r="L125" s="61">
        <v>229</v>
      </c>
      <c r="M125" s="147">
        <f t="shared" si="26"/>
        <v>11450</v>
      </c>
      <c r="N125" s="148">
        <f t="shared" si="27"/>
        <v>6736.0349999999999</v>
      </c>
      <c r="O125" s="149">
        <f t="shared" si="28"/>
        <v>6736.0349999999999</v>
      </c>
    </row>
    <row r="126" spans="1:15" s="19" customFormat="1" ht="12" x14ac:dyDescent="0.2">
      <c r="A126" s="12" t="s">
        <v>13</v>
      </c>
      <c r="B126" s="21" t="s">
        <v>217</v>
      </c>
      <c r="C126" s="22" t="s">
        <v>15</v>
      </c>
      <c r="D126" s="186"/>
      <c r="E126" s="27" t="s">
        <v>16</v>
      </c>
      <c r="F126" s="27" t="s">
        <v>17</v>
      </c>
      <c r="G126" s="27" t="s">
        <v>18</v>
      </c>
      <c r="H126" s="27" t="s">
        <v>19</v>
      </c>
      <c r="I126" s="209"/>
      <c r="J126" s="210"/>
      <c r="K126" s="17" t="s">
        <v>21</v>
      </c>
      <c r="L126" s="62" t="s">
        <v>22</v>
      </c>
      <c r="M126" s="146" t="s">
        <v>23</v>
      </c>
      <c r="N126" s="18" t="s">
        <v>24</v>
      </c>
      <c r="O126" s="15" t="s">
        <v>25</v>
      </c>
    </row>
    <row r="127" spans="1:15" s="19" customFormat="1" ht="12" x14ac:dyDescent="0.2">
      <c r="A127" s="196" t="s">
        <v>218</v>
      </c>
      <c r="B127" s="190" t="s">
        <v>219</v>
      </c>
      <c r="C127" s="26" t="s">
        <v>220</v>
      </c>
      <c r="D127" s="185"/>
      <c r="E127" s="103"/>
      <c r="F127" s="103"/>
      <c r="G127" s="103">
        <v>2</v>
      </c>
      <c r="H127" s="103">
        <v>1</v>
      </c>
      <c r="I127" s="209"/>
      <c r="J127" s="210"/>
      <c r="K127" s="20">
        <f>SUM(D127:J127)</f>
        <v>3</v>
      </c>
      <c r="L127" s="61">
        <v>232</v>
      </c>
      <c r="M127" s="147">
        <f t="shared" ref="M127:M128" si="29">L127*$M$3</f>
        <v>11600</v>
      </c>
      <c r="N127" s="148">
        <f t="shared" ref="N127:N128" si="30">M127-M127*$O$2/100</f>
        <v>6824.28</v>
      </c>
      <c r="O127" s="149">
        <f t="shared" ref="O127:O128" si="31">K127*N127</f>
        <v>20472.84</v>
      </c>
    </row>
    <row r="128" spans="1:15" s="19" customFormat="1" ht="12" x14ac:dyDescent="0.2">
      <c r="A128" s="195" t="s">
        <v>221</v>
      </c>
      <c r="B128" s="190" t="s">
        <v>222</v>
      </c>
      <c r="C128" s="25" t="s">
        <v>223</v>
      </c>
      <c r="D128" s="185"/>
      <c r="E128" s="103"/>
      <c r="F128" s="103"/>
      <c r="G128" s="103">
        <v>1</v>
      </c>
      <c r="H128" s="103"/>
      <c r="I128" s="209"/>
      <c r="J128" s="210"/>
      <c r="K128" s="20">
        <f>SUM(D128:J128)</f>
        <v>1</v>
      </c>
      <c r="L128" s="61">
        <v>212</v>
      </c>
      <c r="M128" s="147">
        <f t="shared" si="29"/>
        <v>10600</v>
      </c>
      <c r="N128" s="148">
        <f t="shared" si="30"/>
        <v>6235.98</v>
      </c>
      <c r="O128" s="149">
        <f t="shared" si="31"/>
        <v>6235.98</v>
      </c>
    </row>
    <row r="129" spans="1:15" s="19" customFormat="1" ht="12" x14ac:dyDescent="0.2">
      <c r="A129" s="12" t="s">
        <v>13</v>
      </c>
      <c r="B129" s="31" t="s">
        <v>224</v>
      </c>
      <c r="C129" s="22" t="s">
        <v>15</v>
      </c>
      <c r="D129" s="186"/>
      <c r="E129" s="27" t="s">
        <v>16</v>
      </c>
      <c r="F129" s="27" t="s">
        <v>17</v>
      </c>
      <c r="G129" s="27" t="s">
        <v>18</v>
      </c>
      <c r="H129" s="27" t="s">
        <v>19</v>
      </c>
      <c r="I129" s="209"/>
      <c r="J129" s="210"/>
      <c r="K129" s="17" t="s">
        <v>21</v>
      </c>
      <c r="L129" s="62" t="s">
        <v>22</v>
      </c>
      <c r="M129" s="146" t="s">
        <v>23</v>
      </c>
      <c r="N129" s="18" t="s">
        <v>24</v>
      </c>
      <c r="O129" s="15" t="s">
        <v>25</v>
      </c>
    </row>
    <row r="130" spans="1:15" s="19" customFormat="1" ht="12" customHeight="1" x14ac:dyDescent="0.2">
      <c r="A130" s="32" t="s">
        <v>225</v>
      </c>
      <c r="B130" s="180" t="s">
        <v>226</v>
      </c>
      <c r="C130" s="35" t="s">
        <v>163</v>
      </c>
      <c r="D130" s="183"/>
      <c r="E130" s="103"/>
      <c r="F130" s="103"/>
      <c r="G130" s="103">
        <v>1</v>
      </c>
      <c r="H130" s="103"/>
      <c r="I130" s="209"/>
      <c r="J130" s="210"/>
      <c r="K130" s="20">
        <f t="shared" ref="K130:K133" si="32">SUM(D130:J130)</f>
        <v>1</v>
      </c>
      <c r="L130" s="61">
        <v>89</v>
      </c>
      <c r="M130" s="147">
        <f t="shared" ref="M130:M133" si="33">L130*$M$3</f>
        <v>4450</v>
      </c>
      <c r="N130" s="148">
        <f t="shared" ref="N130:N133" si="34">M130-M130*$O$2/100</f>
        <v>2617.9349999999999</v>
      </c>
      <c r="O130" s="149">
        <f t="shared" ref="O130:O133" si="35">K130*N130</f>
        <v>2617.9349999999999</v>
      </c>
    </row>
    <row r="131" spans="1:15" s="19" customFormat="1" ht="12" x14ac:dyDescent="0.2">
      <c r="A131" s="32" t="s">
        <v>227</v>
      </c>
      <c r="B131" s="180" t="s">
        <v>228</v>
      </c>
      <c r="C131" s="35" t="s">
        <v>229</v>
      </c>
      <c r="D131" s="183"/>
      <c r="E131" s="103"/>
      <c r="F131" s="103"/>
      <c r="G131" s="103">
        <v>1</v>
      </c>
      <c r="H131" s="103"/>
      <c r="I131" s="209"/>
      <c r="J131" s="210"/>
      <c r="K131" s="20">
        <f t="shared" si="32"/>
        <v>1</v>
      </c>
      <c r="L131" s="61">
        <v>84</v>
      </c>
      <c r="M131" s="147">
        <f t="shared" si="33"/>
        <v>4200</v>
      </c>
      <c r="N131" s="148">
        <f t="shared" si="34"/>
        <v>2470.8599999999997</v>
      </c>
      <c r="O131" s="149">
        <f t="shared" si="35"/>
        <v>2470.8599999999997</v>
      </c>
    </row>
    <row r="132" spans="1:15" s="19" customFormat="1" ht="12" x14ac:dyDescent="0.2">
      <c r="A132" s="71" t="s">
        <v>230</v>
      </c>
      <c r="B132" s="182" t="s">
        <v>231</v>
      </c>
      <c r="C132" s="166" t="s">
        <v>232</v>
      </c>
      <c r="D132" s="183"/>
      <c r="E132" s="103"/>
      <c r="F132" s="103"/>
      <c r="G132" s="103"/>
      <c r="H132" s="103"/>
      <c r="I132" s="209"/>
      <c r="J132" s="210"/>
      <c r="K132" s="20">
        <f t="shared" si="32"/>
        <v>0</v>
      </c>
      <c r="L132" s="61">
        <v>95</v>
      </c>
      <c r="M132" s="147">
        <f t="shared" si="33"/>
        <v>4750</v>
      </c>
      <c r="N132" s="148">
        <f t="shared" si="34"/>
        <v>2794.4250000000002</v>
      </c>
      <c r="O132" s="149">
        <f t="shared" si="35"/>
        <v>0</v>
      </c>
    </row>
    <row r="133" spans="1:15" s="19" customFormat="1" ht="12" x14ac:dyDescent="0.2">
      <c r="A133" s="38" t="s">
        <v>233</v>
      </c>
      <c r="B133" s="181" t="s">
        <v>234</v>
      </c>
      <c r="C133" s="30" t="s">
        <v>235</v>
      </c>
      <c r="D133" s="185"/>
      <c r="E133" s="103"/>
      <c r="F133" s="103"/>
      <c r="G133" s="103"/>
      <c r="H133" s="103"/>
      <c r="I133" s="209"/>
      <c r="J133" s="210"/>
      <c r="K133" s="20">
        <f t="shared" si="32"/>
        <v>0</v>
      </c>
      <c r="L133" s="61">
        <v>56</v>
      </c>
      <c r="M133" s="147">
        <f t="shared" si="33"/>
        <v>2800</v>
      </c>
      <c r="N133" s="148">
        <f t="shared" si="34"/>
        <v>1647.24</v>
      </c>
      <c r="O133" s="149">
        <f t="shared" si="35"/>
        <v>0</v>
      </c>
    </row>
    <row r="134" spans="1:15" s="19" customFormat="1" ht="12" x14ac:dyDescent="0.2">
      <c r="A134" s="12" t="s">
        <v>13</v>
      </c>
      <c r="B134" s="21" t="s">
        <v>236</v>
      </c>
      <c r="C134" s="22" t="s">
        <v>15</v>
      </c>
      <c r="D134" s="186"/>
      <c r="E134" s="27" t="s">
        <v>16</v>
      </c>
      <c r="F134" s="27" t="s">
        <v>17</v>
      </c>
      <c r="G134" s="27" t="s">
        <v>18</v>
      </c>
      <c r="H134" s="27" t="s">
        <v>19</v>
      </c>
      <c r="I134" s="209"/>
      <c r="J134" s="210"/>
      <c r="K134" s="17" t="s">
        <v>21</v>
      </c>
      <c r="L134" s="62" t="s">
        <v>22</v>
      </c>
      <c r="M134" s="146" t="s">
        <v>23</v>
      </c>
      <c r="N134" s="18" t="s">
        <v>24</v>
      </c>
      <c r="O134" s="15" t="s">
        <v>25</v>
      </c>
    </row>
    <row r="135" spans="1:15" s="19" customFormat="1" ht="12" x14ac:dyDescent="0.2">
      <c r="A135" s="42" t="s">
        <v>237</v>
      </c>
      <c r="B135" s="176" t="s">
        <v>238</v>
      </c>
      <c r="C135" s="39" t="s">
        <v>239</v>
      </c>
      <c r="D135" s="183"/>
      <c r="E135" s="103"/>
      <c r="F135" s="103"/>
      <c r="G135" s="103"/>
      <c r="H135" s="103">
        <v>1</v>
      </c>
      <c r="I135" s="209"/>
      <c r="J135" s="210"/>
      <c r="K135" s="20">
        <f t="shared" ref="K135:K146" si="36">SUM(D135:J135)</f>
        <v>1</v>
      </c>
      <c r="L135" s="61">
        <v>169</v>
      </c>
      <c r="M135" s="147">
        <f t="shared" ref="M135:M146" si="37">L135*$M$3</f>
        <v>8450</v>
      </c>
      <c r="N135" s="148">
        <f t="shared" ref="N135:N146" si="38">M135-M135*$O$2/100</f>
        <v>4971.1350000000002</v>
      </c>
      <c r="O135" s="149">
        <f t="shared" ref="O135:O146" si="39">K135*N135</f>
        <v>4971.1350000000002</v>
      </c>
    </row>
    <row r="136" spans="1:15" s="19" customFormat="1" ht="12" x14ac:dyDescent="0.2">
      <c r="A136" s="42" t="s">
        <v>240</v>
      </c>
      <c r="B136" s="244" t="s">
        <v>241</v>
      </c>
      <c r="C136" s="39" t="s">
        <v>239</v>
      </c>
      <c r="D136" s="183"/>
      <c r="E136" s="103"/>
      <c r="F136" s="103"/>
      <c r="G136" s="103"/>
      <c r="H136" s="103"/>
      <c r="I136" s="209"/>
      <c r="J136" s="210"/>
      <c r="K136" s="20">
        <f t="shared" si="36"/>
        <v>0</v>
      </c>
      <c r="L136" s="61">
        <v>139</v>
      </c>
      <c r="M136" s="147">
        <f t="shared" si="37"/>
        <v>6950</v>
      </c>
      <c r="N136" s="148">
        <f t="shared" si="38"/>
        <v>4088.6849999999999</v>
      </c>
      <c r="O136" s="149">
        <f t="shared" si="39"/>
        <v>0</v>
      </c>
    </row>
    <row r="137" spans="1:15" s="19" customFormat="1" ht="12" x14ac:dyDescent="0.2">
      <c r="A137" s="40" t="s">
        <v>240</v>
      </c>
      <c r="B137" s="245"/>
      <c r="C137" s="41" t="s">
        <v>242</v>
      </c>
      <c r="D137" s="183"/>
      <c r="E137" s="103"/>
      <c r="F137" s="103"/>
      <c r="G137" s="103"/>
      <c r="H137" s="103"/>
      <c r="I137" s="209"/>
      <c r="J137" s="210"/>
      <c r="K137" s="20">
        <f t="shared" si="36"/>
        <v>0</v>
      </c>
      <c r="L137" s="61">
        <v>139</v>
      </c>
      <c r="M137" s="147">
        <f t="shared" si="37"/>
        <v>6950</v>
      </c>
      <c r="N137" s="148">
        <f t="shared" si="38"/>
        <v>4088.6849999999999</v>
      </c>
      <c r="O137" s="149">
        <f t="shared" si="39"/>
        <v>0</v>
      </c>
    </row>
    <row r="138" spans="1:15" s="19" customFormat="1" ht="12" x14ac:dyDescent="0.2">
      <c r="A138" s="42" t="s">
        <v>243</v>
      </c>
      <c r="B138" s="244" t="s">
        <v>244</v>
      </c>
      <c r="C138" s="39" t="s">
        <v>212</v>
      </c>
      <c r="D138" s="183"/>
      <c r="E138" s="103"/>
      <c r="F138" s="103"/>
      <c r="G138" s="103"/>
      <c r="H138" s="103">
        <v>1</v>
      </c>
      <c r="I138" s="209"/>
      <c r="J138" s="210"/>
      <c r="K138" s="20">
        <f t="shared" si="36"/>
        <v>1</v>
      </c>
      <c r="L138" s="61">
        <v>75</v>
      </c>
      <c r="M138" s="147">
        <f t="shared" si="37"/>
        <v>3750</v>
      </c>
      <c r="N138" s="148">
        <f t="shared" si="38"/>
        <v>2206.125</v>
      </c>
      <c r="O138" s="149">
        <f t="shared" si="39"/>
        <v>2206.125</v>
      </c>
    </row>
    <row r="139" spans="1:15" s="19" customFormat="1" ht="12" x14ac:dyDescent="0.2">
      <c r="A139" s="40" t="s">
        <v>243</v>
      </c>
      <c r="B139" s="245"/>
      <c r="C139" s="41" t="s">
        <v>245</v>
      </c>
      <c r="D139" s="183"/>
      <c r="E139" s="103">
        <v>1</v>
      </c>
      <c r="F139" s="103"/>
      <c r="G139" s="103">
        <v>2</v>
      </c>
      <c r="H139" s="103">
        <v>1</v>
      </c>
      <c r="I139" s="209"/>
      <c r="J139" s="210"/>
      <c r="K139" s="20">
        <f t="shared" si="36"/>
        <v>4</v>
      </c>
      <c r="L139" s="61">
        <v>75</v>
      </c>
      <c r="M139" s="147">
        <f t="shared" si="37"/>
        <v>3750</v>
      </c>
      <c r="N139" s="148">
        <f t="shared" si="38"/>
        <v>2206.125</v>
      </c>
      <c r="O139" s="149">
        <f t="shared" si="39"/>
        <v>8824.5</v>
      </c>
    </row>
    <row r="140" spans="1:15" s="19" customFormat="1" ht="12" x14ac:dyDescent="0.2">
      <c r="A140" s="42" t="s">
        <v>246</v>
      </c>
      <c r="B140" s="176" t="s">
        <v>247</v>
      </c>
      <c r="C140" s="39" t="s">
        <v>248</v>
      </c>
      <c r="D140" s="183"/>
      <c r="E140" s="103"/>
      <c r="F140" s="103"/>
      <c r="G140" s="103">
        <v>1</v>
      </c>
      <c r="H140" s="103"/>
      <c r="I140" s="209"/>
      <c r="J140" s="210"/>
      <c r="K140" s="20">
        <f t="shared" si="36"/>
        <v>1</v>
      </c>
      <c r="L140" s="61">
        <v>89</v>
      </c>
      <c r="M140" s="147">
        <f t="shared" si="37"/>
        <v>4450</v>
      </c>
      <c r="N140" s="148">
        <f t="shared" si="38"/>
        <v>2617.9349999999999</v>
      </c>
      <c r="O140" s="149">
        <f t="shared" si="39"/>
        <v>2617.9349999999999</v>
      </c>
    </row>
    <row r="141" spans="1:15" s="19" customFormat="1" ht="12" x14ac:dyDescent="0.2">
      <c r="A141" s="42" t="s">
        <v>249</v>
      </c>
      <c r="B141" s="176" t="s">
        <v>250</v>
      </c>
      <c r="C141" s="39" t="s">
        <v>251</v>
      </c>
      <c r="D141" s="183"/>
      <c r="E141" s="103"/>
      <c r="F141" s="103">
        <v>1</v>
      </c>
      <c r="G141" s="103">
        <v>2</v>
      </c>
      <c r="H141" s="103"/>
      <c r="I141" s="209"/>
      <c r="J141" s="210"/>
      <c r="K141" s="20">
        <f t="shared" si="36"/>
        <v>3</v>
      </c>
      <c r="L141" s="61">
        <v>85</v>
      </c>
      <c r="M141" s="147">
        <f t="shared" si="37"/>
        <v>4250</v>
      </c>
      <c r="N141" s="148">
        <f t="shared" si="38"/>
        <v>2500.2750000000001</v>
      </c>
      <c r="O141" s="149">
        <f t="shared" si="39"/>
        <v>7500.8250000000007</v>
      </c>
    </row>
    <row r="142" spans="1:15" s="19" customFormat="1" ht="12" x14ac:dyDescent="0.2">
      <c r="A142" s="42" t="s">
        <v>252</v>
      </c>
      <c r="B142" s="244" t="s">
        <v>253</v>
      </c>
      <c r="C142" s="39" t="s">
        <v>254</v>
      </c>
      <c r="D142" s="183"/>
      <c r="E142" s="103"/>
      <c r="F142" s="103"/>
      <c r="G142" s="103"/>
      <c r="H142" s="103"/>
      <c r="I142" s="209"/>
      <c r="J142" s="210"/>
      <c r="K142" s="20">
        <f t="shared" si="36"/>
        <v>0</v>
      </c>
      <c r="L142" s="61">
        <v>85</v>
      </c>
      <c r="M142" s="147">
        <f t="shared" si="37"/>
        <v>4250</v>
      </c>
      <c r="N142" s="148">
        <f t="shared" si="38"/>
        <v>2500.2750000000001</v>
      </c>
      <c r="O142" s="149">
        <f t="shared" si="39"/>
        <v>0</v>
      </c>
    </row>
    <row r="143" spans="1:15" s="19" customFormat="1" ht="12" x14ac:dyDescent="0.2">
      <c r="A143" s="40" t="s">
        <v>252</v>
      </c>
      <c r="B143" s="245"/>
      <c r="C143" s="41" t="s">
        <v>255</v>
      </c>
      <c r="D143" s="183"/>
      <c r="E143" s="103"/>
      <c r="F143" s="103"/>
      <c r="G143" s="103">
        <v>1</v>
      </c>
      <c r="H143" s="103"/>
      <c r="I143" s="209"/>
      <c r="J143" s="210"/>
      <c r="K143" s="20">
        <f t="shared" si="36"/>
        <v>1</v>
      </c>
      <c r="L143" s="61">
        <v>85</v>
      </c>
      <c r="M143" s="147">
        <f t="shared" si="37"/>
        <v>4250</v>
      </c>
      <c r="N143" s="148">
        <f t="shared" si="38"/>
        <v>2500.2750000000001</v>
      </c>
      <c r="O143" s="149">
        <f t="shared" si="39"/>
        <v>2500.2750000000001</v>
      </c>
    </row>
    <row r="144" spans="1:15" s="19" customFormat="1" ht="12" x14ac:dyDescent="0.2">
      <c r="A144" s="42" t="s">
        <v>256</v>
      </c>
      <c r="B144" s="244" t="s">
        <v>257</v>
      </c>
      <c r="C144" s="39" t="s">
        <v>258</v>
      </c>
      <c r="D144" s="183"/>
      <c r="E144" s="103"/>
      <c r="F144" s="103"/>
      <c r="G144" s="103"/>
      <c r="H144" s="103"/>
      <c r="I144" s="209"/>
      <c r="J144" s="210"/>
      <c r="K144" s="20">
        <f t="shared" si="36"/>
        <v>0</v>
      </c>
      <c r="L144" s="61">
        <v>85</v>
      </c>
      <c r="M144" s="147">
        <f t="shared" si="37"/>
        <v>4250</v>
      </c>
      <c r="N144" s="148">
        <f t="shared" si="38"/>
        <v>2500.2750000000001</v>
      </c>
      <c r="O144" s="149">
        <f t="shared" si="39"/>
        <v>0</v>
      </c>
    </row>
    <row r="145" spans="1:15" s="19" customFormat="1" ht="12" x14ac:dyDescent="0.2">
      <c r="A145" s="40" t="s">
        <v>259</v>
      </c>
      <c r="B145" s="245"/>
      <c r="C145" s="41" t="s">
        <v>187</v>
      </c>
      <c r="D145" s="183"/>
      <c r="E145" s="103">
        <v>1</v>
      </c>
      <c r="F145" s="103"/>
      <c r="G145" s="103">
        <v>1</v>
      </c>
      <c r="H145" s="103"/>
      <c r="I145" s="209"/>
      <c r="J145" s="210"/>
      <c r="K145" s="20">
        <f t="shared" si="36"/>
        <v>2</v>
      </c>
      <c r="L145" s="61">
        <v>85</v>
      </c>
      <c r="M145" s="147">
        <f t="shared" si="37"/>
        <v>4250</v>
      </c>
      <c r="N145" s="148">
        <f t="shared" si="38"/>
        <v>2500.2750000000001</v>
      </c>
      <c r="O145" s="149">
        <f t="shared" si="39"/>
        <v>5000.55</v>
      </c>
    </row>
    <row r="146" spans="1:15" s="19" customFormat="1" ht="12" x14ac:dyDescent="0.2">
      <c r="A146" s="42" t="s">
        <v>260</v>
      </c>
      <c r="B146" s="176" t="s">
        <v>261</v>
      </c>
      <c r="C146" s="41" t="s">
        <v>81</v>
      </c>
      <c r="D146" s="183"/>
      <c r="E146" s="103"/>
      <c r="F146" s="103">
        <v>1</v>
      </c>
      <c r="G146" s="103"/>
      <c r="H146" s="103"/>
      <c r="I146" s="209"/>
      <c r="J146" s="210"/>
      <c r="K146" s="20">
        <f t="shared" si="36"/>
        <v>1</v>
      </c>
      <c r="L146" s="61">
        <v>75</v>
      </c>
      <c r="M146" s="147">
        <f t="shared" si="37"/>
        <v>3750</v>
      </c>
      <c r="N146" s="148">
        <f t="shared" si="38"/>
        <v>2206.125</v>
      </c>
      <c r="O146" s="149">
        <f t="shared" si="39"/>
        <v>2206.125</v>
      </c>
    </row>
    <row r="147" spans="1:15" s="19" customFormat="1" ht="12" x14ac:dyDescent="0.2">
      <c r="A147" s="12" t="s">
        <v>13</v>
      </c>
      <c r="B147" s="21" t="s">
        <v>262</v>
      </c>
      <c r="C147" s="22" t="s">
        <v>15</v>
      </c>
      <c r="D147" s="186"/>
      <c r="E147" s="27" t="s">
        <v>16</v>
      </c>
      <c r="F147" s="27" t="s">
        <v>17</v>
      </c>
      <c r="G147" s="27" t="s">
        <v>18</v>
      </c>
      <c r="H147" s="27" t="s">
        <v>19</v>
      </c>
      <c r="I147" s="175" t="s">
        <v>20</v>
      </c>
      <c r="J147" s="16"/>
      <c r="K147" s="17" t="s">
        <v>21</v>
      </c>
      <c r="L147" s="62" t="s">
        <v>22</v>
      </c>
      <c r="M147" s="146" t="s">
        <v>23</v>
      </c>
      <c r="N147" s="18" t="s">
        <v>24</v>
      </c>
      <c r="O147" s="15" t="s">
        <v>25</v>
      </c>
    </row>
    <row r="148" spans="1:15" s="19" customFormat="1" ht="12" x14ac:dyDescent="0.2">
      <c r="A148" s="42" t="s">
        <v>263</v>
      </c>
      <c r="B148" s="244" t="s">
        <v>264</v>
      </c>
      <c r="C148" s="39" t="s">
        <v>28</v>
      </c>
      <c r="D148" s="183"/>
      <c r="E148" s="103"/>
      <c r="F148" s="103"/>
      <c r="G148" s="103">
        <v>1</v>
      </c>
      <c r="H148" s="103"/>
      <c r="I148" s="185"/>
      <c r="J148" s="16"/>
      <c r="K148" s="20">
        <f t="shared" ref="K148:K155" si="40">SUM(D148:J148)</f>
        <v>1</v>
      </c>
      <c r="L148" s="61">
        <v>109</v>
      </c>
      <c r="M148" s="147">
        <f t="shared" ref="M148:M155" si="41">L148*$M$3</f>
        <v>5450</v>
      </c>
      <c r="N148" s="148">
        <f t="shared" ref="N148:N155" si="42">M148-M148*$O$2/100</f>
        <v>3206.2350000000001</v>
      </c>
      <c r="O148" s="149">
        <f t="shared" ref="O148:O155" si="43">K148*N148</f>
        <v>3206.2350000000001</v>
      </c>
    </row>
    <row r="149" spans="1:15" s="19" customFormat="1" ht="12" x14ac:dyDescent="0.2">
      <c r="A149" s="38" t="s">
        <v>265</v>
      </c>
      <c r="B149" s="246"/>
      <c r="C149" s="30" t="s">
        <v>266</v>
      </c>
      <c r="D149" s="183"/>
      <c r="E149" s="103"/>
      <c r="F149" s="103"/>
      <c r="G149" s="103"/>
      <c r="H149" s="103"/>
      <c r="I149" s="185"/>
      <c r="J149" s="16"/>
      <c r="K149" s="20">
        <f t="shared" si="40"/>
        <v>0</v>
      </c>
      <c r="L149" s="61">
        <v>109</v>
      </c>
      <c r="M149" s="147">
        <f t="shared" si="41"/>
        <v>5450</v>
      </c>
      <c r="N149" s="148">
        <f t="shared" si="42"/>
        <v>3206.2350000000001</v>
      </c>
      <c r="O149" s="149">
        <f t="shared" si="43"/>
        <v>0</v>
      </c>
    </row>
    <row r="150" spans="1:15" s="19" customFormat="1" ht="12" x14ac:dyDescent="0.2">
      <c r="A150" s="42" t="s">
        <v>267</v>
      </c>
      <c r="B150" s="176" t="s">
        <v>268</v>
      </c>
      <c r="C150" s="39" t="s">
        <v>269</v>
      </c>
      <c r="D150" s="183"/>
      <c r="E150" s="103"/>
      <c r="F150" s="103"/>
      <c r="G150" s="103"/>
      <c r="H150" s="103"/>
      <c r="I150" s="185"/>
      <c r="J150" s="16"/>
      <c r="K150" s="20">
        <f t="shared" si="40"/>
        <v>0</v>
      </c>
      <c r="L150" s="61">
        <v>77</v>
      </c>
      <c r="M150" s="147">
        <f t="shared" si="41"/>
        <v>3850</v>
      </c>
      <c r="N150" s="148">
        <f t="shared" si="42"/>
        <v>2264.9549999999999</v>
      </c>
      <c r="O150" s="149">
        <f t="shared" si="43"/>
        <v>0</v>
      </c>
    </row>
    <row r="151" spans="1:15" s="19" customFormat="1" ht="12" customHeight="1" x14ac:dyDescent="0.2">
      <c r="A151" s="42" t="s">
        <v>270</v>
      </c>
      <c r="B151" s="244" t="s">
        <v>271</v>
      </c>
      <c r="C151" s="39" t="s">
        <v>254</v>
      </c>
      <c r="D151" s="183"/>
      <c r="E151" s="103"/>
      <c r="F151" s="103"/>
      <c r="G151" s="103"/>
      <c r="H151" s="103"/>
      <c r="I151" s="103"/>
      <c r="J151" s="16"/>
      <c r="K151" s="20">
        <f t="shared" si="40"/>
        <v>0</v>
      </c>
      <c r="L151" s="61">
        <v>54</v>
      </c>
      <c r="M151" s="147">
        <f t="shared" si="41"/>
        <v>2700</v>
      </c>
      <c r="N151" s="148">
        <f t="shared" si="42"/>
        <v>1588.41</v>
      </c>
      <c r="O151" s="149">
        <f t="shared" si="43"/>
        <v>0</v>
      </c>
    </row>
    <row r="152" spans="1:15" s="19" customFormat="1" ht="12" customHeight="1" x14ac:dyDescent="0.2">
      <c r="A152" s="38" t="s">
        <v>270</v>
      </c>
      <c r="B152" s="246"/>
      <c r="C152" s="30" t="s">
        <v>272</v>
      </c>
      <c r="D152" s="183"/>
      <c r="E152" s="103"/>
      <c r="F152" s="103"/>
      <c r="G152" s="103"/>
      <c r="H152" s="103"/>
      <c r="I152" s="103"/>
      <c r="J152" s="16"/>
      <c r="K152" s="20">
        <f t="shared" si="40"/>
        <v>0</v>
      </c>
      <c r="L152" s="61">
        <v>54</v>
      </c>
      <c r="M152" s="147">
        <f t="shared" si="41"/>
        <v>2700</v>
      </c>
      <c r="N152" s="148">
        <f t="shared" si="42"/>
        <v>1588.41</v>
      </c>
      <c r="O152" s="149">
        <f t="shared" si="43"/>
        <v>0</v>
      </c>
    </row>
    <row r="153" spans="1:15" s="19" customFormat="1" ht="12" x14ac:dyDescent="0.2">
      <c r="A153" s="42" t="s">
        <v>273</v>
      </c>
      <c r="B153" s="244" t="s">
        <v>274</v>
      </c>
      <c r="C153" s="39" t="s">
        <v>254</v>
      </c>
      <c r="D153" s="183"/>
      <c r="E153" s="103"/>
      <c r="F153" s="103"/>
      <c r="G153" s="103"/>
      <c r="H153" s="103"/>
      <c r="I153" s="103"/>
      <c r="J153" s="16"/>
      <c r="K153" s="20">
        <f t="shared" si="40"/>
        <v>0</v>
      </c>
      <c r="L153" s="61">
        <v>54</v>
      </c>
      <c r="M153" s="147">
        <f t="shared" si="41"/>
        <v>2700</v>
      </c>
      <c r="N153" s="148">
        <f t="shared" si="42"/>
        <v>1588.41</v>
      </c>
      <c r="O153" s="149">
        <f t="shared" si="43"/>
        <v>0</v>
      </c>
    </row>
    <row r="154" spans="1:15" s="19" customFormat="1" ht="12" x14ac:dyDescent="0.2">
      <c r="A154" s="38" t="s">
        <v>273</v>
      </c>
      <c r="B154" s="246"/>
      <c r="C154" s="30" t="s">
        <v>272</v>
      </c>
      <c r="D154" s="183"/>
      <c r="E154" s="103"/>
      <c r="F154" s="103"/>
      <c r="G154" s="103"/>
      <c r="H154" s="103"/>
      <c r="I154" s="103">
        <v>1</v>
      </c>
      <c r="J154" s="16"/>
      <c r="K154" s="20">
        <f t="shared" si="40"/>
        <v>1</v>
      </c>
      <c r="L154" s="61">
        <v>54</v>
      </c>
      <c r="M154" s="147">
        <f t="shared" si="41"/>
        <v>2700</v>
      </c>
      <c r="N154" s="148">
        <f t="shared" si="42"/>
        <v>1588.41</v>
      </c>
      <c r="O154" s="149">
        <f t="shared" si="43"/>
        <v>1588.41</v>
      </c>
    </row>
    <row r="155" spans="1:15" s="19" customFormat="1" ht="12" customHeight="1" x14ac:dyDescent="0.2">
      <c r="A155" s="42" t="s">
        <v>275</v>
      </c>
      <c r="B155" s="176" t="s">
        <v>276</v>
      </c>
      <c r="C155" s="39" t="s">
        <v>81</v>
      </c>
      <c r="D155" s="183"/>
      <c r="E155" s="103"/>
      <c r="F155" s="103"/>
      <c r="G155" s="103"/>
      <c r="H155" s="103">
        <v>1</v>
      </c>
      <c r="I155" s="185"/>
      <c r="J155" s="16"/>
      <c r="K155" s="20">
        <f t="shared" si="40"/>
        <v>1</v>
      </c>
      <c r="L155" s="61">
        <v>46</v>
      </c>
      <c r="M155" s="147">
        <f t="shared" si="41"/>
        <v>2300</v>
      </c>
      <c r="N155" s="148">
        <f t="shared" si="42"/>
        <v>1353.0900000000001</v>
      </c>
      <c r="O155" s="149">
        <f t="shared" si="43"/>
        <v>1353.0900000000001</v>
      </c>
    </row>
    <row r="156" spans="1:15" s="19" customFormat="1" ht="12" x14ac:dyDescent="0.2">
      <c r="A156" s="12" t="s">
        <v>13</v>
      </c>
      <c r="B156" s="21" t="s">
        <v>277</v>
      </c>
      <c r="C156" s="22" t="s">
        <v>15</v>
      </c>
      <c r="D156" s="248"/>
      <c r="E156" s="247"/>
      <c r="F156" s="27" t="s">
        <v>17</v>
      </c>
      <c r="G156" s="27" t="s">
        <v>18</v>
      </c>
      <c r="H156" s="27" t="s">
        <v>19</v>
      </c>
      <c r="I156" s="209"/>
      <c r="J156" s="210"/>
      <c r="K156" s="17" t="s">
        <v>21</v>
      </c>
      <c r="L156" s="62" t="s">
        <v>22</v>
      </c>
      <c r="M156" s="146" t="s">
        <v>23</v>
      </c>
      <c r="N156" s="18" t="s">
        <v>24</v>
      </c>
      <c r="O156" s="15" t="s">
        <v>25</v>
      </c>
    </row>
    <row r="157" spans="1:15" s="19" customFormat="1" ht="12" x14ac:dyDescent="0.2">
      <c r="A157" s="43" t="s">
        <v>278</v>
      </c>
      <c r="B157" s="249" t="s">
        <v>279</v>
      </c>
      <c r="C157" s="115" t="s">
        <v>28</v>
      </c>
      <c r="D157" s="247"/>
      <c r="E157" s="247"/>
      <c r="F157" s="103"/>
      <c r="G157" s="103"/>
      <c r="H157" s="103"/>
      <c r="I157" s="209"/>
      <c r="J157" s="210"/>
      <c r="K157" s="20">
        <f t="shared" ref="K157:K182" si="44">SUM(D157:J157)</f>
        <v>0</v>
      </c>
      <c r="L157" s="61">
        <v>99</v>
      </c>
      <c r="M157" s="147">
        <f t="shared" ref="M157:M182" si="45">L157*$M$3</f>
        <v>4950</v>
      </c>
      <c r="N157" s="148">
        <f t="shared" ref="N157:N182" si="46">M157-M157*$O$2/100</f>
        <v>2912.085</v>
      </c>
      <c r="O157" s="149">
        <f t="shared" ref="O157:O182" si="47">K157*N157</f>
        <v>0</v>
      </c>
    </row>
    <row r="158" spans="1:15" s="19" customFormat="1" ht="12" x14ac:dyDescent="0.2">
      <c r="A158" s="34" t="s">
        <v>278</v>
      </c>
      <c r="B158" s="249"/>
      <c r="C158" s="118" t="s">
        <v>280</v>
      </c>
      <c r="D158" s="247"/>
      <c r="E158" s="247"/>
      <c r="F158" s="103"/>
      <c r="G158" s="103"/>
      <c r="H158" s="103"/>
      <c r="I158" s="209"/>
      <c r="J158" s="210"/>
      <c r="K158" s="20">
        <f t="shared" si="44"/>
        <v>0</v>
      </c>
      <c r="L158" s="61">
        <v>99</v>
      </c>
      <c r="M158" s="147">
        <f t="shared" si="45"/>
        <v>4950</v>
      </c>
      <c r="N158" s="148">
        <f t="shared" si="46"/>
        <v>2912.085</v>
      </c>
      <c r="O158" s="149">
        <f t="shared" si="47"/>
        <v>0</v>
      </c>
    </row>
    <row r="159" spans="1:15" s="19" customFormat="1" ht="12" x14ac:dyDescent="0.2">
      <c r="A159" s="32" t="s">
        <v>281</v>
      </c>
      <c r="B159" s="249" t="s">
        <v>282</v>
      </c>
      <c r="C159" s="115" t="s">
        <v>28</v>
      </c>
      <c r="D159" s="247"/>
      <c r="E159" s="247"/>
      <c r="F159" s="103"/>
      <c r="G159" s="103"/>
      <c r="H159" s="103"/>
      <c r="I159" s="209"/>
      <c r="J159" s="210"/>
      <c r="K159" s="20">
        <f t="shared" si="44"/>
        <v>0</v>
      </c>
      <c r="L159" s="61">
        <v>99</v>
      </c>
      <c r="M159" s="147">
        <f t="shared" si="45"/>
        <v>4950</v>
      </c>
      <c r="N159" s="148">
        <f t="shared" si="46"/>
        <v>2912.085</v>
      </c>
      <c r="O159" s="149">
        <f t="shared" si="47"/>
        <v>0</v>
      </c>
    </row>
    <row r="160" spans="1:15" s="19" customFormat="1" ht="12" x14ac:dyDescent="0.2">
      <c r="A160" s="34" t="s">
        <v>281</v>
      </c>
      <c r="B160" s="249"/>
      <c r="C160" s="118" t="s">
        <v>110</v>
      </c>
      <c r="D160" s="247"/>
      <c r="E160" s="247"/>
      <c r="F160" s="103"/>
      <c r="G160" s="103"/>
      <c r="H160" s="103">
        <v>1</v>
      </c>
      <c r="I160" s="209"/>
      <c r="J160" s="210"/>
      <c r="K160" s="20">
        <f t="shared" si="44"/>
        <v>1</v>
      </c>
      <c r="L160" s="61">
        <v>99</v>
      </c>
      <c r="M160" s="147">
        <f t="shared" si="45"/>
        <v>4950</v>
      </c>
      <c r="N160" s="148">
        <f t="shared" si="46"/>
        <v>2912.085</v>
      </c>
      <c r="O160" s="149">
        <f t="shared" si="47"/>
        <v>2912.085</v>
      </c>
    </row>
    <row r="161" spans="1:15" s="19" customFormat="1" ht="12" x14ac:dyDescent="0.2">
      <c r="A161" s="32" t="s">
        <v>283</v>
      </c>
      <c r="B161" s="249" t="s">
        <v>284</v>
      </c>
      <c r="C161" s="115" t="s">
        <v>28</v>
      </c>
      <c r="D161" s="247"/>
      <c r="E161" s="247"/>
      <c r="F161" s="103"/>
      <c r="G161" s="103">
        <v>1</v>
      </c>
      <c r="H161" s="103"/>
      <c r="I161" s="209"/>
      <c r="J161" s="210"/>
      <c r="K161" s="20">
        <f t="shared" si="44"/>
        <v>1</v>
      </c>
      <c r="L161" s="61">
        <v>72</v>
      </c>
      <c r="M161" s="147">
        <f t="shared" si="45"/>
        <v>3600</v>
      </c>
      <c r="N161" s="148">
        <f t="shared" si="46"/>
        <v>2117.88</v>
      </c>
      <c r="O161" s="149">
        <f t="shared" si="47"/>
        <v>2117.88</v>
      </c>
    </row>
    <row r="162" spans="1:15" s="19" customFormat="1" ht="12" x14ac:dyDescent="0.2">
      <c r="A162" s="34" t="s">
        <v>283</v>
      </c>
      <c r="B162" s="249"/>
      <c r="C162" s="118" t="s">
        <v>239</v>
      </c>
      <c r="D162" s="247"/>
      <c r="E162" s="247"/>
      <c r="F162" s="103"/>
      <c r="G162" s="103">
        <v>2</v>
      </c>
      <c r="H162" s="103"/>
      <c r="I162" s="209"/>
      <c r="J162" s="210"/>
      <c r="K162" s="20">
        <f t="shared" si="44"/>
        <v>2</v>
      </c>
      <c r="L162" s="61">
        <v>72</v>
      </c>
      <c r="M162" s="147">
        <f t="shared" si="45"/>
        <v>3600</v>
      </c>
      <c r="N162" s="148">
        <f t="shared" si="46"/>
        <v>2117.88</v>
      </c>
      <c r="O162" s="149">
        <f t="shared" si="47"/>
        <v>4235.76</v>
      </c>
    </row>
    <row r="163" spans="1:15" s="19" customFormat="1" ht="12" x14ac:dyDescent="0.2">
      <c r="A163" s="32" t="s">
        <v>285</v>
      </c>
      <c r="B163" s="252" t="s">
        <v>286</v>
      </c>
      <c r="C163" s="115" t="s">
        <v>287</v>
      </c>
      <c r="D163" s="247"/>
      <c r="E163" s="247"/>
      <c r="F163" s="103"/>
      <c r="G163" s="103"/>
      <c r="H163" s="103"/>
      <c r="I163" s="209"/>
      <c r="J163" s="210"/>
      <c r="K163" s="20">
        <f t="shared" si="44"/>
        <v>0</v>
      </c>
      <c r="L163" s="61">
        <v>54</v>
      </c>
      <c r="M163" s="147">
        <f t="shared" si="45"/>
        <v>2700</v>
      </c>
      <c r="N163" s="148">
        <f t="shared" si="46"/>
        <v>1588.41</v>
      </c>
      <c r="O163" s="149">
        <f t="shared" si="47"/>
        <v>0</v>
      </c>
    </row>
    <row r="164" spans="1:15" s="19" customFormat="1" ht="12" x14ac:dyDescent="0.2">
      <c r="A164" s="34" t="s">
        <v>285</v>
      </c>
      <c r="B164" s="252"/>
      <c r="C164" s="118" t="s">
        <v>288</v>
      </c>
      <c r="D164" s="247"/>
      <c r="E164" s="247"/>
      <c r="F164" s="103"/>
      <c r="G164" s="103"/>
      <c r="H164" s="103"/>
      <c r="I164" s="209"/>
      <c r="J164" s="210"/>
      <c r="K164" s="20">
        <f t="shared" si="44"/>
        <v>0</v>
      </c>
      <c r="L164" s="61">
        <v>54</v>
      </c>
      <c r="M164" s="147">
        <f t="shared" si="45"/>
        <v>2700</v>
      </c>
      <c r="N164" s="148">
        <f t="shared" si="46"/>
        <v>1588.41</v>
      </c>
      <c r="O164" s="149">
        <f t="shared" si="47"/>
        <v>0</v>
      </c>
    </row>
    <row r="165" spans="1:15" s="19" customFormat="1" ht="12" x14ac:dyDescent="0.2">
      <c r="A165" s="32" t="s">
        <v>289</v>
      </c>
      <c r="B165" s="249" t="s">
        <v>290</v>
      </c>
      <c r="C165" s="115" t="s">
        <v>118</v>
      </c>
      <c r="D165" s="247"/>
      <c r="E165" s="247"/>
      <c r="F165" s="103">
        <v>1</v>
      </c>
      <c r="G165" s="103">
        <v>1</v>
      </c>
      <c r="H165" s="103">
        <v>1</v>
      </c>
      <c r="I165" s="209"/>
      <c r="J165" s="210"/>
      <c r="K165" s="20">
        <f t="shared" si="44"/>
        <v>3</v>
      </c>
      <c r="L165" s="61">
        <v>53</v>
      </c>
      <c r="M165" s="147">
        <f t="shared" si="45"/>
        <v>2650</v>
      </c>
      <c r="N165" s="148">
        <f t="shared" si="46"/>
        <v>1558.9949999999999</v>
      </c>
      <c r="O165" s="149">
        <f t="shared" si="47"/>
        <v>4676.9849999999997</v>
      </c>
    </row>
    <row r="166" spans="1:15" s="19" customFormat="1" ht="12" x14ac:dyDescent="0.2">
      <c r="A166" s="36" t="s">
        <v>291</v>
      </c>
      <c r="B166" s="249"/>
      <c r="C166" s="116" t="s">
        <v>272</v>
      </c>
      <c r="D166" s="247"/>
      <c r="E166" s="247"/>
      <c r="F166" s="103"/>
      <c r="G166" s="103">
        <v>1</v>
      </c>
      <c r="H166" s="103">
        <v>2</v>
      </c>
      <c r="I166" s="209"/>
      <c r="J166" s="210"/>
      <c r="K166" s="20">
        <f t="shared" si="44"/>
        <v>3</v>
      </c>
      <c r="L166" s="61">
        <v>53</v>
      </c>
      <c r="M166" s="147">
        <f t="shared" si="45"/>
        <v>2650</v>
      </c>
      <c r="N166" s="148">
        <f t="shared" si="46"/>
        <v>1558.9949999999999</v>
      </c>
      <c r="O166" s="149">
        <f t="shared" si="47"/>
        <v>4676.9849999999997</v>
      </c>
    </row>
    <row r="167" spans="1:15" s="19" customFormat="1" ht="12" x14ac:dyDescent="0.2">
      <c r="A167" s="36" t="s">
        <v>292</v>
      </c>
      <c r="B167" s="249"/>
      <c r="C167" s="116" t="s">
        <v>293</v>
      </c>
      <c r="D167" s="247"/>
      <c r="E167" s="247"/>
      <c r="F167" s="103"/>
      <c r="G167" s="103">
        <v>1</v>
      </c>
      <c r="H167" s="103"/>
      <c r="I167" s="209"/>
      <c r="J167" s="210"/>
      <c r="K167" s="20">
        <f t="shared" si="44"/>
        <v>1</v>
      </c>
      <c r="L167" s="61">
        <v>53</v>
      </c>
      <c r="M167" s="147">
        <f t="shared" si="45"/>
        <v>2650</v>
      </c>
      <c r="N167" s="148">
        <f t="shared" si="46"/>
        <v>1558.9949999999999</v>
      </c>
      <c r="O167" s="149">
        <f t="shared" si="47"/>
        <v>1558.9949999999999</v>
      </c>
    </row>
    <row r="168" spans="1:15" s="19" customFormat="1" ht="12" x14ac:dyDescent="0.2">
      <c r="A168" s="34" t="s">
        <v>292</v>
      </c>
      <c r="B168" s="249"/>
      <c r="C168" s="117" t="s">
        <v>294</v>
      </c>
      <c r="D168" s="247"/>
      <c r="E168" s="247"/>
      <c r="F168" s="103">
        <v>1</v>
      </c>
      <c r="G168" s="103">
        <v>1</v>
      </c>
      <c r="H168" s="103"/>
      <c r="I168" s="209"/>
      <c r="J168" s="210"/>
      <c r="K168" s="20">
        <f t="shared" si="44"/>
        <v>2</v>
      </c>
      <c r="L168" s="61">
        <v>53</v>
      </c>
      <c r="M168" s="147">
        <f t="shared" si="45"/>
        <v>2650</v>
      </c>
      <c r="N168" s="148">
        <f t="shared" si="46"/>
        <v>1558.9949999999999</v>
      </c>
      <c r="O168" s="149">
        <f t="shared" si="47"/>
        <v>3117.99</v>
      </c>
    </row>
    <row r="169" spans="1:15" s="19" customFormat="1" ht="12" customHeight="1" x14ac:dyDescent="0.2">
      <c r="A169" s="32" t="s">
        <v>295</v>
      </c>
      <c r="B169" s="182" t="s">
        <v>296</v>
      </c>
      <c r="C169" s="116" t="s">
        <v>187</v>
      </c>
      <c r="D169" s="247"/>
      <c r="E169" s="247"/>
      <c r="F169" s="103"/>
      <c r="G169" s="103">
        <v>1</v>
      </c>
      <c r="H169" s="103"/>
      <c r="I169" s="209"/>
      <c r="J169" s="210"/>
      <c r="K169" s="20">
        <f t="shared" si="44"/>
        <v>1</v>
      </c>
      <c r="L169" s="61">
        <v>69</v>
      </c>
      <c r="M169" s="147">
        <f t="shared" si="45"/>
        <v>3450</v>
      </c>
      <c r="N169" s="148">
        <f t="shared" si="46"/>
        <v>2029.635</v>
      </c>
      <c r="O169" s="149">
        <f t="shared" si="47"/>
        <v>2029.635</v>
      </c>
    </row>
    <row r="170" spans="1:15" s="19" customFormat="1" ht="12" x14ac:dyDescent="0.2">
      <c r="A170" s="32" t="s">
        <v>297</v>
      </c>
      <c r="B170" s="249" t="s">
        <v>298</v>
      </c>
      <c r="C170" s="115" t="s">
        <v>190</v>
      </c>
      <c r="D170" s="247"/>
      <c r="E170" s="247"/>
      <c r="F170" s="103"/>
      <c r="G170" s="103">
        <v>1</v>
      </c>
      <c r="H170" s="103"/>
      <c r="I170" s="209"/>
      <c r="J170" s="210"/>
      <c r="K170" s="20">
        <f t="shared" si="44"/>
        <v>1</v>
      </c>
      <c r="L170" s="61">
        <v>56</v>
      </c>
      <c r="M170" s="147">
        <f t="shared" si="45"/>
        <v>2800</v>
      </c>
      <c r="N170" s="148">
        <f t="shared" si="46"/>
        <v>1647.24</v>
      </c>
      <c r="O170" s="149">
        <f t="shared" si="47"/>
        <v>1647.24</v>
      </c>
    </row>
    <row r="171" spans="1:15" s="19" customFormat="1" ht="12" x14ac:dyDescent="0.2">
      <c r="A171" s="34" t="s">
        <v>297</v>
      </c>
      <c r="B171" s="249"/>
      <c r="C171" s="118" t="s">
        <v>299</v>
      </c>
      <c r="D171" s="247"/>
      <c r="E171" s="247"/>
      <c r="F171" s="103"/>
      <c r="G171" s="103"/>
      <c r="H171" s="103"/>
      <c r="I171" s="209"/>
      <c r="J171" s="210"/>
      <c r="K171" s="20">
        <f t="shared" si="44"/>
        <v>0</v>
      </c>
      <c r="L171" s="61">
        <v>56</v>
      </c>
      <c r="M171" s="147">
        <f t="shared" si="45"/>
        <v>2800</v>
      </c>
      <c r="N171" s="148">
        <f t="shared" si="46"/>
        <v>1647.24</v>
      </c>
      <c r="O171" s="149">
        <f t="shared" si="47"/>
        <v>0</v>
      </c>
    </row>
    <row r="172" spans="1:15" s="19" customFormat="1" ht="12" customHeight="1" x14ac:dyDescent="0.2">
      <c r="A172" s="32" t="s">
        <v>300</v>
      </c>
      <c r="B172" s="249" t="s">
        <v>301</v>
      </c>
      <c r="C172" s="115" t="s">
        <v>28</v>
      </c>
      <c r="D172" s="247"/>
      <c r="E172" s="247"/>
      <c r="F172" s="103"/>
      <c r="G172" s="103"/>
      <c r="H172" s="103"/>
      <c r="I172" s="209"/>
      <c r="J172" s="210"/>
      <c r="K172" s="20">
        <f t="shared" si="44"/>
        <v>0</v>
      </c>
      <c r="L172" s="61">
        <v>47</v>
      </c>
      <c r="M172" s="147">
        <f t="shared" si="45"/>
        <v>2350</v>
      </c>
      <c r="N172" s="148">
        <f t="shared" si="46"/>
        <v>1382.5050000000001</v>
      </c>
      <c r="O172" s="149">
        <f t="shared" si="47"/>
        <v>0</v>
      </c>
    </row>
    <row r="173" spans="1:15" s="19" customFormat="1" ht="12" customHeight="1" x14ac:dyDescent="0.2">
      <c r="A173" s="36" t="s">
        <v>300</v>
      </c>
      <c r="B173" s="249"/>
      <c r="C173" s="116" t="s">
        <v>183</v>
      </c>
      <c r="D173" s="247"/>
      <c r="E173" s="247"/>
      <c r="F173" s="103"/>
      <c r="G173" s="103">
        <v>1</v>
      </c>
      <c r="H173" s="103"/>
      <c r="I173" s="209"/>
      <c r="J173" s="210"/>
      <c r="K173" s="20">
        <f t="shared" si="44"/>
        <v>1</v>
      </c>
      <c r="L173" s="61">
        <v>47</v>
      </c>
      <c r="M173" s="147">
        <f t="shared" si="45"/>
        <v>2350</v>
      </c>
      <c r="N173" s="148">
        <f t="shared" si="46"/>
        <v>1382.5050000000001</v>
      </c>
      <c r="O173" s="149">
        <f t="shared" si="47"/>
        <v>1382.5050000000001</v>
      </c>
    </row>
    <row r="174" spans="1:15" s="19" customFormat="1" ht="12" customHeight="1" x14ac:dyDescent="0.2">
      <c r="A174" s="34" t="s">
        <v>300</v>
      </c>
      <c r="B174" s="249"/>
      <c r="C174" s="118" t="s">
        <v>110</v>
      </c>
      <c r="D174" s="247"/>
      <c r="E174" s="247"/>
      <c r="F174" s="103"/>
      <c r="G174" s="103"/>
      <c r="H174" s="103"/>
      <c r="I174" s="209"/>
      <c r="J174" s="210"/>
      <c r="K174" s="20">
        <f t="shared" si="44"/>
        <v>0</v>
      </c>
      <c r="L174" s="61">
        <v>47</v>
      </c>
      <c r="M174" s="147">
        <f t="shared" si="45"/>
        <v>2350</v>
      </c>
      <c r="N174" s="148">
        <f t="shared" si="46"/>
        <v>1382.5050000000001</v>
      </c>
      <c r="O174" s="149">
        <f t="shared" si="47"/>
        <v>0</v>
      </c>
    </row>
    <row r="175" spans="1:15" s="19" customFormat="1" ht="12" x14ac:dyDescent="0.2">
      <c r="A175" s="32" t="s">
        <v>302</v>
      </c>
      <c r="B175" s="249" t="s">
        <v>303</v>
      </c>
      <c r="C175" s="115" t="s">
        <v>28</v>
      </c>
      <c r="D175" s="247"/>
      <c r="E175" s="247"/>
      <c r="F175" s="103"/>
      <c r="G175" s="103"/>
      <c r="H175" s="103"/>
      <c r="I175" s="209"/>
      <c r="J175" s="210"/>
      <c r="K175" s="20">
        <f t="shared" si="44"/>
        <v>0</v>
      </c>
      <c r="L175" s="61">
        <v>47</v>
      </c>
      <c r="M175" s="147">
        <f t="shared" si="45"/>
        <v>2350</v>
      </c>
      <c r="N175" s="148">
        <f t="shared" si="46"/>
        <v>1382.5050000000001</v>
      </c>
      <c r="O175" s="149">
        <f t="shared" si="47"/>
        <v>0</v>
      </c>
    </row>
    <row r="176" spans="1:15" s="19" customFormat="1" ht="12" x14ac:dyDescent="0.2">
      <c r="A176" s="36" t="s">
        <v>304</v>
      </c>
      <c r="B176" s="249"/>
      <c r="C176" s="116" t="s">
        <v>104</v>
      </c>
      <c r="D176" s="247"/>
      <c r="E176" s="247"/>
      <c r="F176" s="103"/>
      <c r="G176" s="103">
        <v>1</v>
      </c>
      <c r="H176" s="103"/>
      <c r="I176" s="209"/>
      <c r="J176" s="210"/>
      <c r="K176" s="20">
        <f t="shared" si="44"/>
        <v>1</v>
      </c>
      <c r="L176" s="61">
        <v>47</v>
      </c>
      <c r="M176" s="147">
        <f t="shared" si="45"/>
        <v>2350</v>
      </c>
      <c r="N176" s="148">
        <f t="shared" si="46"/>
        <v>1382.5050000000001</v>
      </c>
      <c r="O176" s="149">
        <f t="shared" si="47"/>
        <v>1382.5050000000001</v>
      </c>
    </row>
    <row r="177" spans="1:15" s="19" customFormat="1" ht="12" x14ac:dyDescent="0.2">
      <c r="A177" s="34" t="s">
        <v>304</v>
      </c>
      <c r="B177" s="249"/>
      <c r="C177" s="118" t="s">
        <v>81</v>
      </c>
      <c r="D177" s="247"/>
      <c r="E177" s="247"/>
      <c r="F177" s="103"/>
      <c r="G177" s="103"/>
      <c r="H177" s="103"/>
      <c r="I177" s="209"/>
      <c r="J177" s="210"/>
      <c r="K177" s="20">
        <f t="shared" si="44"/>
        <v>0</v>
      </c>
      <c r="L177" s="61">
        <v>47</v>
      </c>
      <c r="M177" s="147">
        <f t="shared" si="45"/>
        <v>2350</v>
      </c>
      <c r="N177" s="148">
        <f t="shared" si="46"/>
        <v>1382.5050000000001</v>
      </c>
      <c r="O177" s="149">
        <f t="shared" si="47"/>
        <v>0</v>
      </c>
    </row>
    <row r="178" spans="1:15" s="19" customFormat="1" ht="12" x14ac:dyDescent="0.2">
      <c r="A178" s="32" t="s">
        <v>305</v>
      </c>
      <c r="B178" s="249" t="s">
        <v>306</v>
      </c>
      <c r="C178" s="115" t="s">
        <v>28</v>
      </c>
      <c r="D178" s="247"/>
      <c r="E178" s="247"/>
      <c r="F178" s="103"/>
      <c r="G178" s="103"/>
      <c r="H178" s="103"/>
      <c r="I178" s="209"/>
      <c r="J178" s="210"/>
      <c r="K178" s="20">
        <f t="shared" si="44"/>
        <v>0</v>
      </c>
      <c r="L178" s="61">
        <v>45</v>
      </c>
      <c r="M178" s="147">
        <f t="shared" si="45"/>
        <v>2250</v>
      </c>
      <c r="N178" s="148">
        <f t="shared" si="46"/>
        <v>1323.675</v>
      </c>
      <c r="O178" s="149">
        <f t="shared" si="47"/>
        <v>0</v>
      </c>
    </row>
    <row r="179" spans="1:15" s="19" customFormat="1" ht="12" x14ac:dyDescent="0.2">
      <c r="A179" s="36" t="s">
        <v>305</v>
      </c>
      <c r="B179" s="249"/>
      <c r="C179" s="116" t="s">
        <v>187</v>
      </c>
      <c r="D179" s="247"/>
      <c r="E179" s="247"/>
      <c r="F179" s="103"/>
      <c r="G179" s="103"/>
      <c r="H179" s="103">
        <v>1</v>
      </c>
      <c r="I179" s="209"/>
      <c r="J179" s="210"/>
      <c r="K179" s="20">
        <f t="shared" si="44"/>
        <v>1</v>
      </c>
      <c r="L179" s="61">
        <v>45</v>
      </c>
      <c r="M179" s="147">
        <f t="shared" si="45"/>
        <v>2250</v>
      </c>
      <c r="N179" s="148">
        <f t="shared" si="46"/>
        <v>1323.675</v>
      </c>
      <c r="O179" s="149">
        <f t="shared" si="47"/>
        <v>1323.675</v>
      </c>
    </row>
    <row r="180" spans="1:15" s="19" customFormat="1" ht="12" x14ac:dyDescent="0.2">
      <c r="A180" s="36" t="s">
        <v>305</v>
      </c>
      <c r="B180" s="249"/>
      <c r="C180" s="116" t="s">
        <v>307</v>
      </c>
      <c r="D180" s="247"/>
      <c r="E180" s="247"/>
      <c r="F180" s="103"/>
      <c r="G180" s="103"/>
      <c r="H180" s="103">
        <v>1</v>
      </c>
      <c r="I180" s="209"/>
      <c r="J180" s="210"/>
      <c r="K180" s="20">
        <f t="shared" si="44"/>
        <v>1</v>
      </c>
      <c r="L180" s="61">
        <v>45</v>
      </c>
      <c r="M180" s="147">
        <f t="shared" si="45"/>
        <v>2250</v>
      </c>
      <c r="N180" s="148">
        <f t="shared" si="46"/>
        <v>1323.675</v>
      </c>
      <c r="O180" s="149">
        <f t="shared" si="47"/>
        <v>1323.675</v>
      </c>
    </row>
    <row r="181" spans="1:15" s="19" customFormat="1" ht="12" x14ac:dyDescent="0.2">
      <c r="A181" s="34" t="s">
        <v>305</v>
      </c>
      <c r="B181" s="249"/>
      <c r="C181" s="118" t="s">
        <v>308</v>
      </c>
      <c r="D181" s="247"/>
      <c r="E181" s="247"/>
      <c r="F181" s="103"/>
      <c r="G181" s="103"/>
      <c r="H181" s="103">
        <v>1</v>
      </c>
      <c r="I181" s="209"/>
      <c r="J181" s="210"/>
      <c r="K181" s="20">
        <f t="shared" si="44"/>
        <v>1</v>
      </c>
      <c r="L181" s="61">
        <v>45</v>
      </c>
      <c r="M181" s="147">
        <f t="shared" si="45"/>
        <v>2250</v>
      </c>
      <c r="N181" s="148">
        <f t="shared" si="46"/>
        <v>1323.675</v>
      </c>
      <c r="O181" s="149">
        <f t="shared" si="47"/>
        <v>1323.675</v>
      </c>
    </row>
    <row r="182" spans="1:15" s="19" customFormat="1" ht="12" x14ac:dyDescent="0.2">
      <c r="A182" s="30" t="s">
        <v>309</v>
      </c>
      <c r="B182" s="181" t="s">
        <v>310</v>
      </c>
      <c r="C182" s="138" t="s">
        <v>311</v>
      </c>
      <c r="D182" s="248"/>
      <c r="E182" s="247"/>
      <c r="F182" s="103"/>
      <c r="G182" s="103">
        <v>1</v>
      </c>
      <c r="H182" s="103"/>
      <c r="I182" s="209"/>
      <c r="J182" s="210"/>
      <c r="K182" s="20">
        <f t="shared" si="44"/>
        <v>1</v>
      </c>
      <c r="L182" s="61">
        <v>47</v>
      </c>
      <c r="M182" s="147">
        <f t="shared" si="45"/>
        <v>2350</v>
      </c>
      <c r="N182" s="148">
        <f t="shared" si="46"/>
        <v>1382.5050000000001</v>
      </c>
      <c r="O182" s="149">
        <f t="shared" si="47"/>
        <v>1382.5050000000001</v>
      </c>
    </row>
    <row r="183" spans="1:15" s="19" customFormat="1" ht="12" x14ac:dyDescent="0.2">
      <c r="A183" s="12" t="s">
        <v>13</v>
      </c>
      <c r="B183" s="44" t="s">
        <v>312</v>
      </c>
      <c r="C183" s="22" t="s">
        <v>15</v>
      </c>
      <c r="D183" s="27"/>
      <c r="E183" s="27" t="s">
        <v>16</v>
      </c>
      <c r="F183" s="27" t="s">
        <v>17</v>
      </c>
      <c r="G183" s="27" t="s">
        <v>18</v>
      </c>
      <c r="H183" s="27" t="s">
        <v>19</v>
      </c>
      <c r="I183" s="234"/>
      <c r="J183" s="235"/>
      <c r="K183" s="17" t="s">
        <v>21</v>
      </c>
      <c r="L183" s="62" t="s">
        <v>22</v>
      </c>
      <c r="M183" s="146" t="s">
        <v>23</v>
      </c>
      <c r="N183" s="18" t="s">
        <v>24</v>
      </c>
      <c r="O183" s="15" t="s">
        <v>25</v>
      </c>
    </row>
    <row r="184" spans="1:15" s="19" customFormat="1" ht="12" x14ac:dyDescent="0.2">
      <c r="A184" s="121" t="s">
        <v>313</v>
      </c>
      <c r="B184" s="232" t="s">
        <v>314</v>
      </c>
      <c r="C184" s="123" t="s">
        <v>28</v>
      </c>
      <c r="D184" s="45"/>
      <c r="E184" s="103"/>
      <c r="F184" s="103"/>
      <c r="G184" s="103"/>
      <c r="H184" s="46"/>
      <c r="I184" s="234"/>
      <c r="J184" s="235"/>
      <c r="K184" s="20">
        <f t="shared" ref="K184:K189" si="48">SUM(D184:J184)</f>
        <v>0</v>
      </c>
      <c r="L184" s="61">
        <v>52</v>
      </c>
      <c r="M184" s="147">
        <f t="shared" ref="M184:M189" si="49">L184*$M$3</f>
        <v>2600</v>
      </c>
      <c r="N184" s="148">
        <f t="shared" ref="N184:N189" si="50">M184-M184*$O$2/100</f>
        <v>1529.58</v>
      </c>
      <c r="O184" s="149">
        <f t="shared" ref="O184:O189" si="51">K184*N184</f>
        <v>0</v>
      </c>
    </row>
    <row r="185" spans="1:15" s="19" customFormat="1" ht="12" x14ac:dyDescent="0.2">
      <c r="A185" s="121" t="s">
        <v>313</v>
      </c>
      <c r="B185" s="250"/>
      <c r="C185" s="123" t="s">
        <v>315</v>
      </c>
      <c r="D185" s="45"/>
      <c r="E185" s="103"/>
      <c r="F185" s="103"/>
      <c r="G185" s="103"/>
      <c r="H185" s="46"/>
      <c r="I185" s="234"/>
      <c r="J185" s="235"/>
      <c r="K185" s="20">
        <f t="shared" si="48"/>
        <v>0</v>
      </c>
      <c r="L185" s="61">
        <v>52</v>
      </c>
      <c r="M185" s="147">
        <f t="shared" si="49"/>
        <v>2600</v>
      </c>
      <c r="N185" s="148">
        <f t="shared" si="50"/>
        <v>1529.58</v>
      </c>
      <c r="O185" s="149">
        <f t="shared" si="51"/>
        <v>0</v>
      </c>
    </row>
    <row r="186" spans="1:15" s="19" customFormat="1" ht="12" x14ac:dyDescent="0.2">
      <c r="A186" s="122" t="s">
        <v>313</v>
      </c>
      <c r="B186" s="251"/>
      <c r="C186" s="124" t="s">
        <v>316</v>
      </c>
      <c r="D186" s="45"/>
      <c r="E186" s="103"/>
      <c r="F186" s="103"/>
      <c r="G186" s="103"/>
      <c r="H186" s="46"/>
      <c r="I186" s="234"/>
      <c r="J186" s="235"/>
      <c r="K186" s="20">
        <f t="shared" si="48"/>
        <v>0</v>
      </c>
      <c r="L186" s="61">
        <v>52</v>
      </c>
      <c r="M186" s="147">
        <f t="shared" si="49"/>
        <v>2600</v>
      </c>
      <c r="N186" s="148">
        <f t="shared" si="50"/>
        <v>1529.58</v>
      </c>
      <c r="O186" s="149">
        <f t="shared" si="51"/>
        <v>0</v>
      </c>
    </row>
    <row r="187" spans="1:15" s="19" customFormat="1" ht="12" x14ac:dyDescent="0.2">
      <c r="A187" s="121" t="s">
        <v>317</v>
      </c>
      <c r="B187" s="232" t="s">
        <v>318</v>
      </c>
      <c r="C187" s="123" t="s">
        <v>28</v>
      </c>
      <c r="D187" s="45"/>
      <c r="E187" s="103"/>
      <c r="F187" s="103"/>
      <c r="G187" s="103"/>
      <c r="H187" s="46"/>
      <c r="I187" s="234"/>
      <c r="J187" s="235"/>
      <c r="K187" s="20">
        <f t="shared" si="48"/>
        <v>0</v>
      </c>
      <c r="L187" s="61">
        <v>49</v>
      </c>
      <c r="M187" s="147">
        <f t="shared" si="49"/>
        <v>2450</v>
      </c>
      <c r="N187" s="148">
        <f t="shared" si="50"/>
        <v>1441.335</v>
      </c>
      <c r="O187" s="149">
        <f t="shared" si="51"/>
        <v>0</v>
      </c>
    </row>
    <row r="188" spans="1:15" s="19" customFormat="1" ht="12" x14ac:dyDescent="0.2">
      <c r="A188" s="121" t="s">
        <v>317</v>
      </c>
      <c r="B188" s="250"/>
      <c r="C188" s="123" t="s">
        <v>212</v>
      </c>
      <c r="D188" s="45"/>
      <c r="E188" s="103"/>
      <c r="F188" s="103"/>
      <c r="G188" s="103">
        <v>1</v>
      </c>
      <c r="H188" s="46"/>
      <c r="I188" s="234"/>
      <c r="J188" s="235"/>
      <c r="K188" s="20">
        <f t="shared" si="48"/>
        <v>1</v>
      </c>
      <c r="L188" s="61">
        <v>49</v>
      </c>
      <c r="M188" s="147">
        <f t="shared" si="49"/>
        <v>2450</v>
      </c>
      <c r="N188" s="148">
        <f t="shared" si="50"/>
        <v>1441.335</v>
      </c>
      <c r="O188" s="149">
        <f t="shared" si="51"/>
        <v>1441.335</v>
      </c>
    </row>
    <row r="189" spans="1:15" s="19" customFormat="1" ht="12" x14ac:dyDescent="0.2">
      <c r="A189" s="121" t="s">
        <v>317</v>
      </c>
      <c r="B189" s="251"/>
      <c r="C189" s="124" t="s">
        <v>319</v>
      </c>
      <c r="D189" s="45"/>
      <c r="E189" s="46"/>
      <c r="F189" s="46"/>
      <c r="G189" s="46"/>
      <c r="H189" s="46"/>
      <c r="I189" s="234"/>
      <c r="J189" s="235"/>
      <c r="K189" s="20">
        <f t="shared" si="48"/>
        <v>0</v>
      </c>
      <c r="L189" s="61">
        <v>49</v>
      </c>
      <c r="M189" s="147">
        <f t="shared" si="49"/>
        <v>2450</v>
      </c>
      <c r="N189" s="148">
        <f t="shared" si="50"/>
        <v>1441.335</v>
      </c>
      <c r="O189" s="149">
        <f t="shared" si="51"/>
        <v>0</v>
      </c>
    </row>
    <row r="190" spans="1:15" s="19" customFormat="1" ht="12" x14ac:dyDescent="0.2">
      <c r="A190" s="12" t="s">
        <v>13</v>
      </c>
      <c r="B190" s="44" t="s">
        <v>312</v>
      </c>
      <c r="C190" s="22" t="s">
        <v>15</v>
      </c>
      <c r="D190" s="209"/>
      <c r="E190" s="240"/>
      <c r="F190" s="255" t="s">
        <v>320</v>
      </c>
      <c r="G190" s="256"/>
      <c r="H190" s="255" t="s">
        <v>321</v>
      </c>
      <c r="I190" s="256"/>
      <c r="J190" s="45"/>
      <c r="K190" s="17" t="s">
        <v>21</v>
      </c>
      <c r="L190" s="62" t="s">
        <v>22</v>
      </c>
      <c r="M190" s="146" t="s">
        <v>23</v>
      </c>
      <c r="N190" s="18" t="s">
        <v>24</v>
      </c>
      <c r="O190" s="15" t="s">
        <v>25</v>
      </c>
    </row>
    <row r="191" spans="1:15" s="19" customFormat="1" ht="12" x14ac:dyDescent="0.2">
      <c r="A191" s="125" t="s">
        <v>322</v>
      </c>
      <c r="B191" s="232" t="s">
        <v>323</v>
      </c>
      <c r="C191" s="33" t="s">
        <v>28</v>
      </c>
      <c r="D191" s="209"/>
      <c r="E191" s="240"/>
      <c r="F191" s="253"/>
      <c r="G191" s="254"/>
      <c r="H191" s="253"/>
      <c r="I191" s="254"/>
      <c r="J191" s="45"/>
      <c r="K191" s="20">
        <f t="shared" ref="K191:K198" si="52">SUM(D191:J191)</f>
        <v>0</v>
      </c>
      <c r="L191" s="61">
        <v>28</v>
      </c>
      <c r="M191" s="147">
        <f t="shared" ref="M191:M198" si="53">L191*$M$3</f>
        <v>1400</v>
      </c>
      <c r="N191" s="148">
        <f t="shared" ref="N191:N198" si="54">M191-M191*$O$2/100</f>
        <v>823.62</v>
      </c>
      <c r="O191" s="149">
        <f t="shared" ref="O191:O198" si="55">K191*N191</f>
        <v>0</v>
      </c>
    </row>
    <row r="192" spans="1:15" s="19" customFormat="1" ht="12" x14ac:dyDescent="0.2">
      <c r="A192" s="126" t="s">
        <v>322</v>
      </c>
      <c r="B192" s="242"/>
      <c r="C192" s="37" t="s">
        <v>324</v>
      </c>
      <c r="D192" s="209"/>
      <c r="E192" s="240"/>
      <c r="F192" s="253"/>
      <c r="G192" s="254"/>
      <c r="H192" s="253"/>
      <c r="I192" s="254"/>
      <c r="J192" s="45"/>
      <c r="K192" s="20">
        <f t="shared" si="52"/>
        <v>0</v>
      </c>
      <c r="L192" s="61">
        <v>28</v>
      </c>
      <c r="M192" s="147">
        <f t="shared" si="53"/>
        <v>1400</v>
      </c>
      <c r="N192" s="148">
        <f t="shared" si="54"/>
        <v>823.62</v>
      </c>
      <c r="O192" s="149">
        <f t="shared" si="55"/>
        <v>0</v>
      </c>
    </row>
    <row r="193" spans="1:15" s="19" customFormat="1" ht="12" x14ac:dyDescent="0.2">
      <c r="A193" s="126" t="s">
        <v>322</v>
      </c>
      <c r="B193" s="242"/>
      <c r="C193" s="37" t="s">
        <v>183</v>
      </c>
      <c r="D193" s="209"/>
      <c r="E193" s="240"/>
      <c r="F193" s="253"/>
      <c r="G193" s="254"/>
      <c r="H193" s="253"/>
      <c r="I193" s="254"/>
      <c r="J193" s="45"/>
      <c r="K193" s="20">
        <f t="shared" si="52"/>
        <v>0</v>
      </c>
      <c r="L193" s="61">
        <v>28</v>
      </c>
      <c r="M193" s="147">
        <f t="shared" si="53"/>
        <v>1400</v>
      </c>
      <c r="N193" s="148">
        <f t="shared" si="54"/>
        <v>823.62</v>
      </c>
      <c r="O193" s="149">
        <f t="shared" si="55"/>
        <v>0</v>
      </c>
    </row>
    <row r="194" spans="1:15" s="19" customFormat="1" ht="12" x14ac:dyDescent="0.2">
      <c r="A194" s="126" t="s">
        <v>322</v>
      </c>
      <c r="B194" s="242"/>
      <c r="C194" s="37" t="s">
        <v>212</v>
      </c>
      <c r="D194" s="209"/>
      <c r="E194" s="240"/>
      <c r="F194" s="253"/>
      <c r="G194" s="254"/>
      <c r="H194" s="253"/>
      <c r="I194" s="254"/>
      <c r="J194" s="45"/>
      <c r="K194" s="20">
        <f t="shared" si="52"/>
        <v>0</v>
      </c>
      <c r="L194" s="61">
        <v>28</v>
      </c>
      <c r="M194" s="147">
        <f t="shared" si="53"/>
        <v>1400</v>
      </c>
      <c r="N194" s="148">
        <f t="shared" si="54"/>
        <v>823.62</v>
      </c>
      <c r="O194" s="149">
        <f t="shared" si="55"/>
        <v>0</v>
      </c>
    </row>
    <row r="195" spans="1:15" s="19" customFormat="1" ht="12" x14ac:dyDescent="0.2">
      <c r="A195" s="127" t="s">
        <v>322</v>
      </c>
      <c r="B195" s="233"/>
      <c r="C195" s="35" t="s">
        <v>325</v>
      </c>
      <c r="D195" s="209"/>
      <c r="E195" s="240"/>
      <c r="F195" s="253"/>
      <c r="G195" s="254"/>
      <c r="H195" s="253">
        <v>1</v>
      </c>
      <c r="I195" s="254"/>
      <c r="J195" s="45"/>
      <c r="K195" s="20">
        <f t="shared" si="52"/>
        <v>1</v>
      </c>
      <c r="L195" s="61">
        <v>28</v>
      </c>
      <c r="M195" s="147">
        <f t="shared" si="53"/>
        <v>1400</v>
      </c>
      <c r="N195" s="148">
        <f t="shared" si="54"/>
        <v>823.62</v>
      </c>
      <c r="O195" s="149">
        <f t="shared" si="55"/>
        <v>823.62</v>
      </c>
    </row>
    <row r="196" spans="1:15" s="19" customFormat="1" ht="12" customHeight="1" x14ac:dyDescent="0.2">
      <c r="A196" s="125" t="s">
        <v>326</v>
      </c>
      <c r="B196" s="232" t="s">
        <v>327</v>
      </c>
      <c r="C196" s="33" t="s">
        <v>28</v>
      </c>
      <c r="D196" s="209"/>
      <c r="E196" s="240"/>
      <c r="F196" s="253"/>
      <c r="G196" s="254"/>
      <c r="H196" s="253"/>
      <c r="I196" s="254"/>
      <c r="J196" s="45"/>
      <c r="K196" s="20">
        <f t="shared" si="52"/>
        <v>0</v>
      </c>
      <c r="L196" s="61">
        <v>28</v>
      </c>
      <c r="M196" s="147">
        <f t="shared" si="53"/>
        <v>1400</v>
      </c>
      <c r="N196" s="148">
        <f t="shared" si="54"/>
        <v>823.62</v>
      </c>
      <c r="O196" s="149">
        <f t="shared" si="55"/>
        <v>0</v>
      </c>
    </row>
    <row r="197" spans="1:15" s="19" customFormat="1" ht="12" customHeight="1" x14ac:dyDescent="0.2">
      <c r="A197" s="126" t="s">
        <v>326</v>
      </c>
      <c r="B197" s="242"/>
      <c r="C197" s="37" t="s">
        <v>212</v>
      </c>
      <c r="D197" s="209"/>
      <c r="E197" s="240"/>
      <c r="F197" s="253"/>
      <c r="G197" s="254"/>
      <c r="H197" s="253"/>
      <c r="I197" s="254"/>
      <c r="J197" s="45"/>
      <c r="K197" s="20">
        <f t="shared" si="52"/>
        <v>0</v>
      </c>
      <c r="L197" s="61">
        <v>28</v>
      </c>
      <c r="M197" s="147">
        <f t="shared" si="53"/>
        <v>1400</v>
      </c>
      <c r="N197" s="148">
        <f t="shared" si="54"/>
        <v>823.62</v>
      </c>
      <c r="O197" s="149">
        <f t="shared" si="55"/>
        <v>0</v>
      </c>
    </row>
    <row r="198" spans="1:15" s="19" customFormat="1" ht="12" customHeight="1" x14ac:dyDescent="0.2">
      <c r="A198" s="127" t="s">
        <v>326</v>
      </c>
      <c r="B198" s="233"/>
      <c r="C198" s="35" t="s">
        <v>184</v>
      </c>
      <c r="D198" s="209"/>
      <c r="E198" s="240"/>
      <c r="F198" s="253"/>
      <c r="G198" s="254"/>
      <c r="H198" s="253">
        <v>1</v>
      </c>
      <c r="I198" s="254"/>
      <c r="J198" s="45"/>
      <c r="K198" s="20">
        <f t="shared" si="52"/>
        <v>1</v>
      </c>
      <c r="L198" s="61">
        <v>28</v>
      </c>
      <c r="M198" s="147">
        <f t="shared" si="53"/>
        <v>1400</v>
      </c>
      <c r="N198" s="148">
        <f t="shared" si="54"/>
        <v>823.62</v>
      </c>
      <c r="O198" s="149">
        <f t="shared" si="55"/>
        <v>823.62</v>
      </c>
    </row>
    <row r="199" spans="1:15" s="19" customFormat="1" ht="12" x14ac:dyDescent="0.2">
      <c r="A199" s="12" t="s">
        <v>13</v>
      </c>
      <c r="B199" s="21" t="s">
        <v>328</v>
      </c>
      <c r="C199" s="22" t="s">
        <v>15</v>
      </c>
      <c r="D199" s="209"/>
      <c r="E199" s="240"/>
      <c r="F199" s="240"/>
      <c r="G199" s="240"/>
      <c r="H199" s="240"/>
      <c r="I199" s="240"/>
      <c r="J199" s="240"/>
      <c r="K199" s="17" t="s">
        <v>21</v>
      </c>
      <c r="L199" s="62" t="s">
        <v>22</v>
      </c>
      <c r="M199" s="146" t="s">
        <v>23</v>
      </c>
      <c r="N199" s="18" t="s">
        <v>24</v>
      </c>
      <c r="O199" s="15" t="s">
        <v>25</v>
      </c>
    </row>
    <row r="200" spans="1:15" s="19" customFormat="1" ht="12" x14ac:dyDescent="0.2">
      <c r="A200" s="42" t="s">
        <v>329</v>
      </c>
      <c r="B200" s="244" t="s">
        <v>330</v>
      </c>
      <c r="C200" s="39" t="s">
        <v>176</v>
      </c>
      <c r="D200" s="234" t="s">
        <v>331</v>
      </c>
      <c r="E200" s="235"/>
      <c r="F200" s="235"/>
      <c r="G200" s="235"/>
      <c r="H200" s="236"/>
      <c r="I200" s="103"/>
      <c r="J200" s="45"/>
      <c r="K200" s="20">
        <f t="shared" ref="K200:K206" si="56">SUM(D200:J200)</f>
        <v>0</v>
      </c>
      <c r="L200" s="61">
        <v>28</v>
      </c>
      <c r="M200" s="147">
        <f t="shared" ref="M200:M206" si="57">L200*$M$3</f>
        <v>1400</v>
      </c>
      <c r="N200" s="148">
        <f t="shared" ref="N200:N206" si="58">M200-M200*$O$2/100</f>
        <v>823.62</v>
      </c>
      <c r="O200" s="149">
        <f t="shared" ref="O200:O206" si="59">K200*N200</f>
        <v>0</v>
      </c>
    </row>
    <row r="201" spans="1:15" s="19" customFormat="1" ht="12" x14ac:dyDescent="0.2">
      <c r="A201" s="38" t="s">
        <v>329</v>
      </c>
      <c r="B201" s="246"/>
      <c r="C201" s="30" t="s">
        <v>104</v>
      </c>
      <c r="D201" s="234" t="s">
        <v>331</v>
      </c>
      <c r="E201" s="235"/>
      <c r="F201" s="235"/>
      <c r="G201" s="235"/>
      <c r="H201" s="236"/>
      <c r="I201" s="103">
        <v>2</v>
      </c>
      <c r="J201" s="45"/>
      <c r="K201" s="20">
        <f t="shared" si="56"/>
        <v>2</v>
      </c>
      <c r="L201" s="61">
        <v>28</v>
      </c>
      <c r="M201" s="147">
        <f t="shared" si="57"/>
        <v>1400</v>
      </c>
      <c r="N201" s="148">
        <f t="shared" si="58"/>
        <v>823.62</v>
      </c>
      <c r="O201" s="149">
        <f t="shared" si="59"/>
        <v>1647.24</v>
      </c>
    </row>
    <row r="202" spans="1:15" s="19" customFormat="1" ht="12" x14ac:dyDescent="0.2">
      <c r="A202" s="40" t="s">
        <v>332</v>
      </c>
      <c r="B202" s="245"/>
      <c r="C202" s="41" t="s">
        <v>156</v>
      </c>
      <c r="D202" s="234" t="s">
        <v>331</v>
      </c>
      <c r="E202" s="235"/>
      <c r="F202" s="235"/>
      <c r="G202" s="235"/>
      <c r="H202" s="236"/>
      <c r="I202" s="103">
        <v>3</v>
      </c>
      <c r="J202" s="45"/>
      <c r="K202" s="20">
        <f t="shared" si="56"/>
        <v>3</v>
      </c>
      <c r="L202" s="61">
        <v>28</v>
      </c>
      <c r="M202" s="147">
        <f t="shared" si="57"/>
        <v>1400</v>
      </c>
      <c r="N202" s="148">
        <f t="shared" si="58"/>
        <v>823.62</v>
      </c>
      <c r="O202" s="149">
        <f t="shared" si="59"/>
        <v>2470.86</v>
      </c>
    </row>
    <row r="203" spans="1:15" s="19" customFormat="1" ht="12" x14ac:dyDescent="0.2">
      <c r="A203" s="40" t="s">
        <v>333</v>
      </c>
      <c r="B203" s="177" t="s">
        <v>334</v>
      </c>
      <c r="C203" s="41" t="s">
        <v>335</v>
      </c>
      <c r="D203" s="234" t="s">
        <v>331</v>
      </c>
      <c r="E203" s="235"/>
      <c r="F203" s="235"/>
      <c r="G203" s="235"/>
      <c r="H203" s="236"/>
      <c r="I203" s="103"/>
      <c r="J203" s="45"/>
      <c r="K203" s="20">
        <f t="shared" si="56"/>
        <v>0</v>
      </c>
      <c r="L203" s="61">
        <v>25</v>
      </c>
      <c r="M203" s="147">
        <f t="shared" si="57"/>
        <v>1250</v>
      </c>
      <c r="N203" s="148">
        <f t="shared" si="58"/>
        <v>735.375</v>
      </c>
      <c r="O203" s="149">
        <f t="shared" si="59"/>
        <v>0</v>
      </c>
    </row>
    <row r="204" spans="1:15" s="19" customFormat="1" ht="12" x14ac:dyDescent="0.2">
      <c r="A204" s="42" t="s">
        <v>336</v>
      </c>
      <c r="B204" s="180" t="s">
        <v>337</v>
      </c>
      <c r="C204" s="41" t="s">
        <v>248</v>
      </c>
      <c r="D204" s="234" t="s">
        <v>331</v>
      </c>
      <c r="E204" s="235"/>
      <c r="F204" s="235"/>
      <c r="G204" s="235"/>
      <c r="H204" s="236"/>
      <c r="I204" s="103"/>
      <c r="J204" s="45"/>
      <c r="K204" s="20">
        <f t="shared" si="56"/>
        <v>0</v>
      </c>
      <c r="L204" s="61">
        <v>30</v>
      </c>
      <c r="M204" s="147">
        <f t="shared" si="57"/>
        <v>1500</v>
      </c>
      <c r="N204" s="148">
        <f t="shared" si="58"/>
        <v>882.45</v>
      </c>
      <c r="O204" s="149">
        <f t="shared" si="59"/>
        <v>0</v>
      </c>
    </row>
    <row r="205" spans="1:15" s="19" customFormat="1" ht="12" x14ac:dyDescent="0.2">
      <c r="A205" s="32" t="s">
        <v>338</v>
      </c>
      <c r="B205" s="249" t="s">
        <v>339</v>
      </c>
      <c r="C205" s="128" t="s">
        <v>28</v>
      </c>
      <c r="D205" s="234" t="s">
        <v>331</v>
      </c>
      <c r="E205" s="235"/>
      <c r="F205" s="235"/>
      <c r="G205" s="235"/>
      <c r="H205" s="236"/>
      <c r="I205" s="103">
        <v>7</v>
      </c>
      <c r="J205" s="45"/>
      <c r="K205" s="20">
        <f t="shared" si="56"/>
        <v>7</v>
      </c>
      <c r="L205" s="61">
        <v>32</v>
      </c>
      <c r="M205" s="147">
        <f t="shared" si="57"/>
        <v>1600</v>
      </c>
      <c r="N205" s="148">
        <f t="shared" si="58"/>
        <v>941.28</v>
      </c>
      <c r="O205" s="149">
        <f t="shared" si="59"/>
        <v>6588.96</v>
      </c>
    </row>
    <row r="206" spans="1:15" s="19" customFormat="1" ht="12" x14ac:dyDescent="0.2">
      <c r="A206" s="34" t="s">
        <v>338</v>
      </c>
      <c r="B206" s="249"/>
      <c r="C206" s="129" t="s">
        <v>340</v>
      </c>
      <c r="D206" s="234" t="s">
        <v>331</v>
      </c>
      <c r="E206" s="235"/>
      <c r="F206" s="235"/>
      <c r="G206" s="235"/>
      <c r="H206" s="236"/>
      <c r="I206" s="103">
        <v>4</v>
      </c>
      <c r="J206" s="45"/>
      <c r="K206" s="20">
        <f t="shared" si="56"/>
        <v>4</v>
      </c>
      <c r="L206" s="61">
        <v>32</v>
      </c>
      <c r="M206" s="147">
        <f t="shared" si="57"/>
        <v>1600</v>
      </c>
      <c r="N206" s="148">
        <f t="shared" si="58"/>
        <v>941.28</v>
      </c>
      <c r="O206" s="149">
        <f t="shared" si="59"/>
        <v>3765.12</v>
      </c>
    </row>
    <row r="207" spans="1:15" s="19" customFormat="1" ht="12" x14ac:dyDescent="0.2">
      <c r="A207" s="12" t="s">
        <v>13</v>
      </c>
      <c r="B207" s="21" t="s">
        <v>341</v>
      </c>
      <c r="C207" s="22" t="s">
        <v>15</v>
      </c>
      <c r="D207" s="209"/>
      <c r="E207" s="240"/>
      <c r="F207" s="240"/>
      <c r="G207" s="240"/>
      <c r="H207" s="240"/>
      <c r="I207" s="240"/>
      <c r="J207" s="240"/>
      <c r="K207" s="17" t="s">
        <v>21</v>
      </c>
      <c r="L207" s="62" t="s">
        <v>22</v>
      </c>
      <c r="M207" s="146" t="s">
        <v>23</v>
      </c>
      <c r="N207" s="18" t="s">
        <v>24</v>
      </c>
      <c r="O207" s="15" t="s">
        <v>25</v>
      </c>
    </row>
    <row r="208" spans="1:15" s="19" customFormat="1" ht="12" x14ac:dyDescent="0.2">
      <c r="A208" s="42" t="s">
        <v>342</v>
      </c>
      <c r="B208" s="243" t="s">
        <v>343</v>
      </c>
      <c r="C208" s="128" t="s">
        <v>28</v>
      </c>
      <c r="D208" s="234" t="s">
        <v>331</v>
      </c>
      <c r="E208" s="235"/>
      <c r="F208" s="235"/>
      <c r="G208" s="235"/>
      <c r="H208" s="236"/>
      <c r="I208" s="103"/>
      <c r="J208" s="45"/>
      <c r="K208" s="20">
        <f t="shared" ref="K208:K230" si="60">SUM(D208:J208)</f>
        <v>0</v>
      </c>
      <c r="L208" s="61">
        <v>30</v>
      </c>
      <c r="M208" s="147">
        <f t="shared" ref="M208:M230" si="61">L208*$M$3</f>
        <v>1500</v>
      </c>
      <c r="N208" s="148">
        <f t="shared" ref="N208:N230" si="62">M208-M208*$O$2/100</f>
        <v>882.45</v>
      </c>
      <c r="O208" s="149">
        <f t="shared" ref="O208:O230" si="63">K208*N208</f>
        <v>0</v>
      </c>
    </row>
    <row r="209" spans="1:15" s="19" customFormat="1" ht="12" x14ac:dyDescent="0.2">
      <c r="A209" s="38" t="s">
        <v>342</v>
      </c>
      <c r="B209" s="243"/>
      <c r="C209" s="138" t="s">
        <v>344</v>
      </c>
      <c r="D209" s="234" t="s">
        <v>331</v>
      </c>
      <c r="E209" s="235"/>
      <c r="F209" s="235"/>
      <c r="G209" s="235"/>
      <c r="H209" s="236"/>
      <c r="I209" s="103"/>
      <c r="J209" s="45"/>
      <c r="K209" s="20">
        <f t="shared" si="60"/>
        <v>0</v>
      </c>
      <c r="L209" s="61">
        <v>30</v>
      </c>
      <c r="M209" s="147">
        <f t="shared" si="61"/>
        <v>1500</v>
      </c>
      <c r="N209" s="148">
        <f t="shared" si="62"/>
        <v>882.45</v>
      </c>
      <c r="O209" s="149">
        <f t="shared" si="63"/>
        <v>0</v>
      </c>
    </row>
    <row r="210" spans="1:15" s="19" customFormat="1" ht="12" x14ac:dyDescent="0.2">
      <c r="A210" s="42" t="s">
        <v>345</v>
      </c>
      <c r="B210" s="243" t="s">
        <v>346</v>
      </c>
      <c r="C210" s="128" t="s">
        <v>28</v>
      </c>
      <c r="D210" s="234" t="s">
        <v>331</v>
      </c>
      <c r="E210" s="235"/>
      <c r="F210" s="235"/>
      <c r="G210" s="235"/>
      <c r="H210" s="236"/>
      <c r="I210" s="103">
        <v>2</v>
      </c>
      <c r="J210" s="45"/>
      <c r="K210" s="20">
        <f t="shared" si="60"/>
        <v>2</v>
      </c>
      <c r="L210" s="61">
        <v>30</v>
      </c>
      <c r="M210" s="147">
        <f t="shared" si="61"/>
        <v>1500</v>
      </c>
      <c r="N210" s="148">
        <f t="shared" si="62"/>
        <v>882.45</v>
      </c>
      <c r="O210" s="149">
        <f t="shared" si="63"/>
        <v>1764.9</v>
      </c>
    </row>
    <row r="211" spans="1:15" s="19" customFormat="1" ht="12" x14ac:dyDescent="0.2">
      <c r="A211" s="38" t="s">
        <v>345</v>
      </c>
      <c r="B211" s="243"/>
      <c r="C211" s="138" t="s">
        <v>347</v>
      </c>
      <c r="D211" s="234" t="s">
        <v>331</v>
      </c>
      <c r="E211" s="235"/>
      <c r="F211" s="235"/>
      <c r="G211" s="235"/>
      <c r="H211" s="236"/>
      <c r="I211" s="103">
        <v>3</v>
      </c>
      <c r="J211" s="45"/>
      <c r="K211" s="20">
        <f t="shared" si="60"/>
        <v>3</v>
      </c>
      <c r="L211" s="61">
        <v>30</v>
      </c>
      <c r="M211" s="147">
        <f t="shared" si="61"/>
        <v>1500</v>
      </c>
      <c r="N211" s="148">
        <f t="shared" si="62"/>
        <v>882.45</v>
      </c>
      <c r="O211" s="149">
        <f t="shared" si="63"/>
        <v>2647.3500000000004</v>
      </c>
    </row>
    <row r="212" spans="1:15" s="19" customFormat="1" ht="12" x14ac:dyDescent="0.2">
      <c r="A212" s="38" t="s">
        <v>345</v>
      </c>
      <c r="B212" s="243"/>
      <c r="C212" s="138" t="s">
        <v>344</v>
      </c>
      <c r="D212" s="234" t="s">
        <v>331</v>
      </c>
      <c r="E212" s="235"/>
      <c r="F212" s="235"/>
      <c r="G212" s="235"/>
      <c r="H212" s="236"/>
      <c r="I212" s="103">
        <v>1</v>
      </c>
      <c r="J212" s="45"/>
      <c r="K212" s="20">
        <f t="shared" si="60"/>
        <v>1</v>
      </c>
      <c r="L212" s="61">
        <v>30</v>
      </c>
      <c r="M212" s="147">
        <f t="shared" si="61"/>
        <v>1500</v>
      </c>
      <c r="N212" s="148">
        <f t="shared" si="62"/>
        <v>882.45</v>
      </c>
      <c r="O212" s="149">
        <f t="shared" si="63"/>
        <v>882.45</v>
      </c>
    </row>
    <row r="213" spans="1:15" s="19" customFormat="1" ht="12" x14ac:dyDescent="0.2">
      <c r="A213" s="40" t="s">
        <v>345</v>
      </c>
      <c r="B213" s="243"/>
      <c r="C213" s="129" t="s">
        <v>190</v>
      </c>
      <c r="D213" s="234" t="s">
        <v>331</v>
      </c>
      <c r="E213" s="235"/>
      <c r="F213" s="235"/>
      <c r="G213" s="235"/>
      <c r="H213" s="236"/>
      <c r="I213" s="103">
        <v>2</v>
      </c>
      <c r="J213" s="45"/>
      <c r="K213" s="20">
        <f t="shared" si="60"/>
        <v>2</v>
      </c>
      <c r="L213" s="61">
        <v>30</v>
      </c>
      <c r="M213" s="147">
        <f t="shared" si="61"/>
        <v>1500</v>
      </c>
      <c r="N213" s="148">
        <f t="shared" si="62"/>
        <v>882.45</v>
      </c>
      <c r="O213" s="149">
        <f t="shared" si="63"/>
        <v>1764.9</v>
      </c>
    </row>
    <row r="214" spans="1:15" s="19" customFormat="1" ht="12" x14ac:dyDescent="0.2">
      <c r="A214" s="42" t="s">
        <v>348</v>
      </c>
      <c r="B214" s="243" t="s">
        <v>349</v>
      </c>
      <c r="C214" s="128" t="s">
        <v>28</v>
      </c>
      <c r="D214" s="234" t="s">
        <v>331</v>
      </c>
      <c r="E214" s="235"/>
      <c r="F214" s="235"/>
      <c r="G214" s="235"/>
      <c r="H214" s="236"/>
      <c r="I214" s="103"/>
      <c r="J214" s="45"/>
      <c r="K214" s="20">
        <f t="shared" si="60"/>
        <v>0</v>
      </c>
      <c r="L214" s="61">
        <v>32</v>
      </c>
      <c r="M214" s="147">
        <f t="shared" si="61"/>
        <v>1600</v>
      </c>
      <c r="N214" s="148">
        <f t="shared" si="62"/>
        <v>941.28</v>
      </c>
      <c r="O214" s="149">
        <f t="shared" si="63"/>
        <v>0</v>
      </c>
    </row>
    <row r="215" spans="1:15" s="19" customFormat="1" ht="12" x14ac:dyDescent="0.2">
      <c r="A215" s="38" t="s">
        <v>348</v>
      </c>
      <c r="B215" s="243"/>
      <c r="C215" s="138" t="s">
        <v>239</v>
      </c>
      <c r="D215" s="234" t="s">
        <v>331</v>
      </c>
      <c r="E215" s="235"/>
      <c r="F215" s="235"/>
      <c r="G215" s="235"/>
      <c r="H215" s="236"/>
      <c r="I215" s="103"/>
      <c r="J215" s="45"/>
      <c r="K215" s="20">
        <f t="shared" si="60"/>
        <v>0</v>
      </c>
      <c r="L215" s="61">
        <v>32</v>
      </c>
      <c r="M215" s="147">
        <f t="shared" si="61"/>
        <v>1600</v>
      </c>
      <c r="N215" s="148">
        <f t="shared" si="62"/>
        <v>941.28</v>
      </c>
      <c r="O215" s="149">
        <f t="shared" si="63"/>
        <v>0</v>
      </c>
    </row>
    <row r="216" spans="1:15" s="19" customFormat="1" ht="12" x14ac:dyDescent="0.2">
      <c r="A216" s="40" t="s">
        <v>348</v>
      </c>
      <c r="B216" s="243"/>
      <c r="C216" s="129" t="s">
        <v>344</v>
      </c>
      <c r="D216" s="234" t="s">
        <v>331</v>
      </c>
      <c r="E216" s="235"/>
      <c r="F216" s="235"/>
      <c r="G216" s="235"/>
      <c r="H216" s="236"/>
      <c r="I216" s="103">
        <v>1</v>
      </c>
      <c r="J216" s="45"/>
      <c r="K216" s="20">
        <f t="shared" si="60"/>
        <v>1</v>
      </c>
      <c r="L216" s="61">
        <v>32</v>
      </c>
      <c r="M216" s="147">
        <f t="shared" si="61"/>
        <v>1600</v>
      </c>
      <c r="N216" s="148">
        <f t="shared" si="62"/>
        <v>941.28</v>
      </c>
      <c r="O216" s="149">
        <f t="shared" si="63"/>
        <v>941.28</v>
      </c>
    </row>
    <row r="217" spans="1:15" s="19" customFormat="1" ht="12" x14ac:dyDescent="0.2">
      <c r="A217" s="42" t="s">
        <v>350</v>
      </c>
      <c r="B217" s="173" t="s">
        <v>351</v>
      </c>
      <c r="C217" s="138" t="s">
        <v>184</v>
      </c>
      <c r="D217" s="234" t="s">
        <v>331</v>
      </c>
      <c r="E217" s="235"/>
      <c r="F217" s="235"/>
      <c r="G217" s="235"/>
      <c r="H217" s="236"/>
      <c r="I217" s="103">
        <v>1</v>
      </c>
      <c r="J217" s="45"/>
      <c r="K217" s="20">
        <f t="shared" si="60"/>
        <v>1</v>
      </c>
      <c r="L217" s="61">
        <v>28</v>
      </c>
      <c r="M217" s="147">
        <f t="shared" si="61"/>
        <v>1400</v>
      </c>
      <c r="N217" s="148">
        <f t="shared" si="62"/>
        <v>823.62</v>
      </c>
      <c r="O217" s="149">
        <f t="shared" si="63"/>
        <v>823.62</v>
      </c>
    </row>
    <row r="218" spans="1:15" s="19" customFormat="1" ht="12" x14ac:dyDescent="0.2">
      <c r="A218" s="42" t="s">
        <v>352</v>
      </c>
      <c r="B218" s="243" t="s">
        <v>353</v>
      </c>
      <c r="C218" s="128" t="s">
        <v>28</v>
      </c>
      <c r="D218" s="234" t="s">
        <v>331</v>
      </c>
      <c r="E218" s="235"/>
      <c r="F218" s="235"/>
      <c r="G218" s="235"/>
      <c r="H218" s="236"/>
      <c r="I218" s="103"/>
      <c r="J218" s="45"/>
      <c r="K218" s="20">
        <f t="shared" si="60"/>
        <v>0</v>
      </c>
      <c r="L218" s="61">
        <v>30</v>
      </c>
      <c r="M218" s="147">
        <f t="shared" si="61"/>
        <v>1500</v>
      </c>
      <c r="N218" s="148">
        <f t="shared" si="62"/>
        <v>882.45</v>
      </c>
      <c r="O218" s="149">
        <f t="shared" si="63"/>
        <v>0</v>
      </c>
    </row>
    <row r="219" spans="1:15" s="19" customFormat="1" ht="12" x14ac:dyDescent="0.2">
      <c r="A219" s="38" t="s">
        <v>352</v>
      </c>
      <c r="B219" s="243"/>
      <c r="C219" s="138" t="s">
        <v>239</v>
      </c>
      <c r="D219" s="234" t="s">
        <v>331</v>
      </c>
      <c r="E219" s="235"/>
      <c r="F219" s="235"/>
      <c r="G219" s="235"/>
      <c r="H219" s="236"/>
      <c r="I219" s="103"/>
      <c r="J219" s="45"/>
      <c r="K219" s="20">
        <f t="shared" si="60"/>
        <v>0</v>
      </c>
      <c r="L219" s="61">
        <v>30</v>
      </c>
      <c r="M219" s="147">
        <f t="shared" si="61"/>
        <v>1500</v>
      </c>
      <c r="N219" s="148">
        <f t="shared" si="62"/>
        <v>882.45</v>
      </c>
      <c r="O219" s="149">
        <f t="shared" si="63"/>
        <v>0</v>
      </c>
    </row>
    <row r="220" spans="1:15" s="19" customFormat="1" ht="12" x14ac:dyDescent="0.2">
      <c r="A220" s="40" t="s">
        <v>352</v>
      </c>
      <c r="B220" s="243"/>
      <c r="C220" s="129" t="s">
        <v>248</v>
      </c>
      <c r="D220" s="234" t="s">
        <v>331</v>
      </c>
      <c r="E220" s="235"/>
      <c r="F220" s="235"/>
      <c r="G220" s="235"/>
      <c r="H220" s="236"/>
      <c r="I220" s="103"/>
      <c r="J220" s="45"/>
      <c r="K220" s="20">
        <f t="shared" si="60"/>
        <v>0</v>
      </c>
      <c r="L220" s="61">
        <v>30</v>
      </c>
      <c r="M220" s="147">
        <f t="shared" si="61"/>
        <v>1500</v>
      </c>
      <c r="N220" s="148">
        <f t="shared" si="62"/>
        <v>882.45</v>
      </c>
      <c r="O220" s="149">
        <f t="shared" si="63"/>
        <v>0</v>
      </c>
    </row>
    <row r="221" spans="1:15" s="19" customFormat="1" ht="12" x14ac:dyDescent="0.2">
      <c r="A221" s="42" t="s">
        <v>354</v>
      </c>
      <c r="B221" s="173" t="s">
        <v>355</v>
      </c>
      <c r="C221" s="129" t="s">
        <v>356</v>
      </c>
      <c r="D221" s="234" t="s">
        <v>331</v>
      </c>
      <c r="E221" s="235"/>
      <c r="F221" s="235"/>
      <c r="G221" s="235"/>
      <c r="H221" s="236"/>
      <c r="I221" s="103">
        <v>1</v>
      </c>
      <c r="J221" s="45"/>
      <c r="K221" s="20">
        <f t="shared" si="60"/>
        <v>1</v>
      </c>
      <c r="L221" s="61">
        <v>23</v>
      </c>
      <c r="M221" s="147">
        <f t="shared" si="61"/>
        <v>1150</v>
      </c>
      <c r="N221" s="148">
        <f t="shared" si="62"/>
        <v>676.54500000000007</v>
      </c>
      <c r="O221" s="149">
        <f t="shared" si="63"/>
        <v>676.54500000000007</v>
      </c>
    </row>
    <row r="222" spans="1:15" s="19" customFormat="1" ht="12" x14ac:dyDescent="0.2">
      <c r="A222" s="42" t="s">
        <v>357</v>
      </c>
      <c r="B222" s="173" t="s">
        <v>358</v>
      </c>
      <c r="C222" s="129" t="s">
        <v>212</v>
      </c>
      <c r="D222" s="234" t="s">
        <v>331</v>
      </c>
      <c r="E222" s="235"/>
      <c r="F222" s="235"/>
      <c r="G222" s="235"/>
      <c r="H222" s="236"/>
      <c r="I222" s="103">
        <v>1</v>
      </c>
      <c r="J222" s="45"/>
      <c r="K222" s="20">
        <f t="shared" si="60"/>
        <v>1</v>
      </c>
      <c r="L222" s="61">
        <v>23</v>
      </c>
      <c r="M222" s="147">
        <f t="shared" si="61"/>
        <v>1150</v>
      </c>
      <c r="N222" s="148">
        <f t="shared" si="62"/>
        <v>676.54500000000007</v>
      </c>
      <c r="O222" s="149">
        <f t="shared" si="63"/>
        <v>676.54500000000007</v>
      </c>
    </row>
    <row r="223" spans="1:15" s="19" customFormat="1" ht="12" x14ac:dyDescent="0.2">
      <c r="A223" s="42" t="s">
        <v>359</v>
      </c>
      <c r="B223" s="243" t="s">
        <v>360</v>
      </c>
      <c r="C223" s="128" t="s">
        <v>361</v>
      </c>
      <c r="D223" s="234" t="s">
        <v>331</v>
      </c>
      <c r="E223" s="235"/>
      <c r="F223" s="235"/>
      <c r="G223" s="235"/>
      <c r="H223" s="236"/>
      <c r="I223" s="103"/>
      <c r="J223" s="45"/>
      <c r="K223" s="20">
        <f t="shared" si="60"/>
        <v>0</v>
      </c>
      <c r="L223" s="61">
        <v>18</v>
      </c>
      <c r="M223" s="147">
        <f t="shared" si="61"/>
        <v>900</v>
      </c>
      <c r="N223" s="148">
        <f t="shared" si="62"/>
        <v>529.47</v>
      </c>
      <c r="O223" s="149">
        <f t="shared" si="63"/>
        <v>0</v>
      </c>
    </row>
    <row r="224" spans="1:15" s="19" customFormat="1" ht="12" x14ac:dyDescent="0.2">
      <c r="A224" s="38" t="s">
        <v>359</v>
      </c>
      <c r="B224" s="243"/>
      <c r="C224" s="138" t="s">
        <v>28</v>
      </c>
      <c r="D224" s="234" t="s">
        <v>331</v>
      </c>
      <c r="E224" s="235"/>
      <c r="F224" s="235"/>
      <c r="G224" s="235"/>
      <c r="H224" s="236"/>
      <c r="I224" s="103">
        <v>2</v>
      </c>
      <c r="J224" s="45"/>
      <c r="K224" s="20">
        <f t="shared" si="60"/>
        <v>2</v>
      </c>
      <c r="L224" s="61">
        <v>18</v>
      </c>
      <c r="M224" s="147">
        <f t="shared" si="61"/>
        <v>900</v>
      </c>
      <c r="N224" s="148">
        <f t="shared" si="62"/>
        <v>529.47</v>
      </c>
      <c r="O224" s="149">
        <f t="shared" si="63"/>
        <v>1058.94</v>
      </c>
    </row>
    <row r="225" spans="1:15" s="19" customFormat="1" ht="12" x14ac:dyDescent="0.2">
      <c r="A225" s="38" t="s">
        <v>359</v>
      </c>
      <c r="B225" s="243"/>
      <c r="C225" s="138" t="s">
        <v>187</v>
      </c>
      <c r="D225" s="234" t="s">
        <v>331</v>
      </c>
      <c r="E225" s="235"/>
      <c r="F225" s="235"/>
      <c r="G225" s="235"/>
      <c r="H225" s="236"/>
      <c r="I225" s="103"/>
      <c r="J225" s="45"/>
      <c r="K225" s="20">
        <f t="shared" si="60"/>
        <v>0</v>
      </c>
      <c r="L225" s="61">
        <v>18</v>
      </c>
      <c r="M225" s="147">
        <f t="shared" si="61"/>
        <v>900</v>
      </c>
      <c r="N225" s="148">
        <f t="shared" si="62"/>
        <v>529.47</v>
      </c>
      <c r="O225" s="149">
        <f t="shared" si="63"/>
        <v>0</v>
      </c>
    </row>
    <row r="226" spans="1:15" s="19" customFormat="1" ht="12" x14ac:dyDescent="0.2">
      <c r="A226" s="38" t="s">
        <v>359</v>
      </c>
      <c r="B226" s="243"/>
      <c r="C226" s="138" t="s">
        <v>362</v>
      </c>
      <c r="D226" s="234" t="s">
        <v>331</v>
      </c>
      <c r="E226" s="235"/>
      <c r="F226" s="235"/>
      <c r="G226" s="235"/>
      <c r="H226" s="236"/>
      <c r="I226" s="103"/>
      <c r="J226" s="45"/>
      <c r="K226" s="20">
        <f t="shared" si="60"/>
        <v>0</v>
      </c>
      <c r="L226" s="61">
        <v>18</v>
      </c>
      <c r="M226" s="147">
        <f t="shared" si="61"/>
        <v>900</v>
      </c>
      <c r="N226" s="148">
        <f t="shared" si="62"/>
        <v>529.47</v>
      </c>
      <c r="O226" s="149">
        <f t="shared" si="63"/>
        <v>0</v>
      </c>
    </row>
    <row r="227" spans="1:15" s="19" customFormat="1" ht="12" x14ac:dyDescent="0.2">
      <c r="A227" s="38" t="s">
        <v>359</v>
      </c>
      <c r="B227" s="243"/>
      <c r="C227" s="138" t="s">
        <v>363</v>
      </c>
      <c r="D227" s="234" t="s">
        <v>331</v>
      </c>
      <c r="E227" s="235"/>
      <c r="F227" s="235"/>
      <c r="G227" s="235"/>
      <c r="H227" s="236"/>
      <c r="I227" s="103"/>
      <c r="J227" s="45"/>
      <c r="K227" s="20">
        <f t="shared" si="60"/>
        <v>0</v>
      </c>
      <c r="L227" s="61">
        <v>18</v>
      </c>
      <c r="M227" s="147">
        <f t="shared" si="61"/>
        <v>900</v>
      </c>
      <c r="N227" s="148">
        <f t="shared" si="62"/>
        <v>529.47</v>
      </c>
      <c r="O227" s="149">
        <f t="shared" si="63"/>
        <v>0</v>
      </c>
    </row>
    <row r="228" spans="1:15" s="19" customFormat="1" ht="12" x14ac:dyDescent="0.2">
      <c r="A228" s="38" t="s">
        <v>359</v>
      </c>
      <c r="B228" s="243"/>
      <c r="C228" s="138" t="s">
        <v>110</v>
      </c>
      <c r="D228" s="234" t="s">
        <v>331</v>
      </c>
      <c r="E228" s="235"/>
      <c r="F228" s="235"/>
      <c r="G228" s="235"/>
      <c r="H228" s="236"/>
      <c r="I228" s="103"/>
      <c r="J228" s="45"/>
      <c r="K228" s="20">
        <f t="shared" si="60"/>
        <v>0</v>
      </c>
      <c r="L228" s="61">
        <v>18</v>
      </c>
      <c r="M228" s="147">
        <f t="shared" si="61"/>
        <v>900</v>
      </c>
      <c r="N228" s="148">
        <f t="shared" si="62"/>
        <v>529.47</v>
      </c>
      <c r="O228" s="149">
        <f t="shared" si="63"/>
        <v>0</v>
      </c>
    </row>
    <row r="229" spans="1:15" s="19" customFormat="1" ht="12" x14ac:dyDescent="0.2">
      <c r="A229" s="38" t="s">
        <v>359</v>
      </c>
      <c r="B229" s="243"/>
      <c r="C229" s="138" t="s">
        <v>364</v>
      </c>
      <c r="D229" s="234" t="s">
        <v>331</v>
      </c>
      <c r="E229" s="235"/>
      <c r="F229" s="235"/>
      <c r="G229" s="235"/>
      <c r="H229" s="236"/>
      <c r="I229" s="103"/>
      <c r="J229" s="45"/>
      <c r="K229" s="20">
        <f t="shared" si="60"/>
        <v>0</v>
      </c>
      <c r="L229" s="61">
        <v>18</v>
      </c>
      <c r="M229" s="147">
        <f t="shared" si="61"/>
        <v>900</v>
      </c>
      <c r="N229" s="148">
        <f t="shared" si="62"/>
        <v>529.47</v>
      </c>
      <c r="O229" s="149">
        <f t="shared" si="63"/>
        <v>0</v>
      </c>
    </row>
    <row r="230" spans="1:15" s="19" customFormat="1" ht="12" x14ac:dyDescent="0.2">
      <c r="A230" s="40" t="s">
        <v>359</v>
      </c>
      <c r="B230" s="243"/>
      <c r="C230" s="129" t="s">
        <v>365</v>
      </c>
      <c r="D230" s="234" t="s">
        <v>331</v>
      </c>
      <c r="E230" s="235"/>
      <c r="F230" s="235"/>
      <c r="G230" s="235"/>
      <c r="H230" s="236"/>
      <c r="I230" s="103"/>
      <c r="J230" s="45"/>
      <c r="K230" s="20">
        <f t="shared" si="60"/>
        <v>0</v>
      </c>
      <c r="L230" s="61">
        <v>18</v>
      </c>
      <c r="M230" s="147">
        <f t="shared" si="61"/>
        <v>900</v>
      </c>
      <c r="N230" s="148">
        <f t="shared" si="62"/>
        <v>529.47</v>
      </c>
      <c r="O230" s="149">
        <f t="shared" si="63"/>
        <v>0</v>
      </c>
    </row>
    <row r="231" spans="1:15" s="19" customFormat="1" ht="12" x14ac:dyDescent="0.2">
      <c r="A231" s="12" t="s">
        <v>13</v>
      </c>
      <c r="B231" s="21" t="s">
        <v>366</v>
      </c>
      <c r="C231" s="22" t="s">
        <v>15</v>
      </c>
      <c r="D231" s="27"/>
      <c r="E231" s="27" t="s">
        <v>367</v>
      </c>
      <c r="F231" s="27" t="s">
        <v>368</v>
      </c>
      <c r="G231" s="27" t="s">
        <v>369</v>
      </c>
      <c r="H231" s="27" t="s">
        <v>370</v>
      </c>
      <c r="I231" s="209"/>
      <c r="J231" s="240"/>
      <c r="K231" s="17" t="s">
        <v>21</v>
      </c>
      <c r="L231" s="62" t="s">
        <v>22</v>
      </c>
      <c r="M231" s="146" t="s">
        <v>23</v>
      </c>
      <c r="N231" s="18" t="s">
        <v>24</v>
      </c>
      <c r="O231" s="15" t="s">
        <v>25</v>
      </c>
    </row>
    <row r="232" spans="1:15" s="19" customFormat="1" ht="12" x14ac:dyDescent="0.2">
      <c r="A232" s="42" t="s">
        <v>371</v>
      </c>
      <c r="B232" s="243" t="s">
        <v>372</v>
      </c>
      <c r="C232" s="39" t="s">
        <v>373</v>
      </c>
      <c r="D232" s="45"/>
      <c r="E232" s="46"/>
      <c r="F232" s="46"/>
      <c r="G232" s="46"/>
      <c r="H232" s="46"/>
      <c r="I232" s="234"/>
      <c r="J232" s="235"/>
      <c r="K232" s="20">
        <f t="shared" ref="K232:K242" si="64">SUM(D232:J232)</f>
        <v>0</v>
      </c>
      <c r="L232" s="61">
        <v>32</v>
      </c>
      <c r="M232" s="147">
        <f t="shared" ref="M232:M242" si="65">L232*$M$3</f>
        <v>1600</v>
      </c>
      <c r="N232" s="148">
        <f t="shared" ref="N232:N242" si="66">M232-M232*$O$2/100</f>
        <v>941.28</v>
      </c>
      <c r="O232" s="149">
        <f t="shared" ref="O232:O242" si="67">K232*N232</f>
        <v>0</v>
      </c>
    </row>
    <row r="233" spans="1:15" s="19" customFormat="1" ht="12" x14ac:dyDescent="0.2">
      <c r="A233" s="38" t="s">
        <v>371</v>
      </c>
      <c r="B233" s="243"/>
      <c r="C233" s="30" t="s">
        <v>374</v>
      </c>
      <c r="D233" s="45"/>
      <c r="E233" s="46">
        <v>1</v>
      </c>
      <c r="F233" s="46"/>
      <c r="G233" s="46">
        <v>1</v>
      </c>
      <c r="H233" s="46"/>
      <c r="I233" s="234"/>
      <c r="J233" s="235"/>
      <c r="K233" s="20">
        <f t="shared" si="64"/>
        <v>2</v>
      </c>
      <c r="L233" s="61">
        <v>32</v>
      </c>
      <c r="M233" s="147">
        <f t="shared" si="65"/>
        <v>1600</v>
      </c>
      <c r="N233" s="148">
        <f t="shared" si="66"/>
        <v>941.28</v>
      </c>
      <c r="O233" s="149">
        <f t="shared" si="67"/>
        <v>1882.56</v>
      </c>
    </row>
    <row r="234" spans="1:15" s="19" customFormat="1" ht="12" x14ac:dyDescent="0.2">
      <c r="A234" s="38" t="s">
        <v>371</v>
      </c>
      <c r="B234" s="243"/>
      <c r="C234" s="30" t="s">
        <v>375</v>
      </c>
      <c r="D234" s="45"/>
      <c r="E234" s="46"/>
      <c r="F234" s="46"/>
      <c r="G234" s="46"/>
      <c r="H234" s="46"/>
      <c r="I234" s="234"/>
      <c r="J234" s="235"/>
      <c r="K234" s="20">
        <f t="shared" si="64"/>
        <v>0</v>
      </c>
      <c r="L234" s="61">
        <v>32</v>
      </c>
      <c r="M234" s="147">
        <f t="shared" si="65"/>
        <v>1600</v>
      </c>
      <c r="N234" s="148">
        <f t="shared" si="66"/>
        <v>941.28</v>
      </c>
      <c r="O234" s="149">
        <f t="shared" si="67"/>
        <v>0</v>
      </c>
    </row>
    <row r="235" spans="1:15" s="19" customFormat="1" ht="12" x14ac:dyDescent="0.2">
      <c r="A235" s="38" t="s">
        <v>371</v>
      </c>
      <c r="B235" s="243"/>
      <c r="C235" s="30" t="s">
        <v>316</v>
      </c>
      <c r="D235" s="45"/>
      <c r="E235" s="46"/>
      <c r="F235" s="103"/>
      <c r="G235" s="46"/>
      <c r="H235" s="46"/>
      <c r="I235" s="234"/>
      <c r="J235" s="235"/>
      <c r="K235" s="20">
        <f t="shared" si="64"/>
        <v>0</v>
      </c>
      <c r="L235" s="61">
        <v>32</v>
      </c>
      <c r="M235" s="147">
        <f t="shared" si="65"/>
        <v>1600</v>
      </c>
      <c r="N235" s="148">
        <f t="shared" si="66"/>
        <v>941.28</v>
      </c>
      <c r="O235" s="149">
        <f t="shared" si="67"/>
        <v>0</v>
      </c>
    </row>
    <row r="236" spans="1:15" s="19" customFormat="1" ht="12" x14ac:dyDescent="0.2">
      <c r="A236" s="38" t="s">
        <v>371</v>
      </c>
      <c r="B236" s="243"/>
      <c r="C236" s="30" t="s">
        <v>308</v>
      </c>
      <c r="D236" s="45"/>
      <c r="E236" s="46"/>
      <c r="F236" s="103">
        <v>1</v>
      </c>
      <c r="G236" s="46"/>
      <c r="H236" s="46"/>
      <c r="I236" s="234"/>
      <c r="J236" s="235"/>
      <c r="K236" s="20">
        <f t="shared" si="64"/>
        <v>1</v>
      </c>
      <c r="L236" s="61">
        <v>32</v>
      </c>
      <c r="M236" s="147">
        <f t="shared" si="65"/>
        <v>1600</v>
      </c>
      <c r="N236" s="148">
        <f t="shared" si="66"/>
        <v>941.28</v>
      </c>
      <c r="O236" s="149">
        <f t="shared" si="67"/>
        <v>941.28</v>
      </c>
    </row>
    <row r="237" spans="1:15" s="19" customFormat="1" ht="12" x14ac:dyDescent="0.2">
      <c r="A237" s="38" t="s">
        <v>371</v>
      </c>
      <c r="B237" s="243"/>
      <c r="C237" s="30" t="s">
        <v>376</v>
      </c>
      <c r="D237" s="45"/>
      <c r="E237" s="46"/>
      <c r="F237" s="46"/>
      <c r="G237" s="46"/>
      <c r="H237" s="46"/>
      <c r="I237" s="234"/>
      <c r="J237" s="235"/>
      <c r="K237" s="20">
        <f t="shared" si="64"/>
        <v>0</v>
      </c>
      <c r="L237" s="61">
        <v>32</v>
      </c>
      <c r="M237" s="147">
        <f t="shared" si="65"/>
        <v>1600</v>
      </c>
      <c r="N237" s="148">
        <f t="shared" si="66"/>
        <v>941.28</v>
      </c>
      <c r="O237" s="149">
        <f t="shared" si="67"/>
        <v>0</v>
      </c>
    </row>
    <row r="238" spans="1:15" s="19" customFormat="1" ht="12" x14ac:dyDescent="0.2">
      <c r="A238" s="40" t="s">
        <v>371</v>
      </c>
      <c r="B238" s="243"/>
      <c r="C238" s="41" t="s">
        <v>191</v>
      </c>
      <c r="D238" s="45"/>
      <c r="E238" s="46"/>
      <c r="F238" s="46"/>
      <c r="G238" s="46"/>
      <c r="H238" s="46"/>
      <c r="I238" s="234"/>
      <c r="J238" s="235"/>
      <c r="K238" s="20">
        <f t="shared" si="64"/>
        <v>0</v>
      </c>
      <c r="L238" s="61">
        <v>32</v>
      </c>
      <c r="M238" s="147">
        <f t="shared" si="65"/>
        <v>1600</v>
      </c>
      <c r="N238" s="148">
        <f t="shared" si="66"/>
        <v>941.28</v>
      </c>
      <c r="O238" s="149">
        <f t="shared" si="67"/>
        <v>0</v>
      </c>
    </row>
    <row r="239" spans="1:15" s="19" customFormat="1" ht="12" x14ac:dyDescent="0.2">
      <c r="A239" s="42" t="s">
        <v>377</v>
      </c>
      <c r="B239" s="243" t="s">
        <v>378</v>
      </c>
      <c r="C239" s="39" t="s">
        <v>28</v>
      </c>
      <c r="D239" s="234" t="s">
        <v>379</v>
      </c>
      <c r="E239" s="235"/>
      <c r="F239" s="235"/>
      <c r="G239" s="235"/>
      <c r="H239" s="236"/>
      <c r="I239" s="103">
        <v>1</v>
      </c>
      <c r="J239" s="45"/>
      <c r="K239" s="20">
        <f t="shared" si="64"/>
        <v>1</v>
      </c>
      <c r="L239" s="61">
        <v>32</v>
      </c>
      <c r="M239" s="147">
        <f t="shared" si="65"/>
        <v>1600</v>
      </c>
      <c r="N239" s="148">
        <f t="shared" si="66"/>
        <v>941.28</v>
      </c>
      <c r="O239" s="149">
        <f t="shared" si="67"/>
        <v>941.28</v>
      </c>
    </row>
    <row r="240" spans="1:15" s="19" customFormat="1" ht="12" x14ac:dyDescent="0.2">
      <c r="A240" s="38" t="s">
        <v>377</v>
      </c>
      <c r="B240" s="243"/>
      <c r="C240" s="30" t="s">
        <v>356</v>
      </c>
      <c r="D240" s="234" t="s">
        <v>379</v>
      </c>
      <c r="E240" s="235"/>
      <c r="F240" s="235"/>
      <c r="G240" s="235"/>
      <c r="H240" s="236"/>
      <c r="I240" s="103">
        <v>2</v>
      </c>
      <c r="J240" s="45"/>
      <c r="K240" s="20">
        <f t="shared" si="64"/>
        <v>2</v>
      </c>
      <c r="L240" s="61">
        <v>32</v>
      </c>
      <c r="M240" s="147">
        <f t="shared" si="65"/>
        <v>1600</v>
      </c>
      <c r="N240" s="148">
        <f t="shared" si="66"/>
        <v>941.28</v>
      </c>
      <c r="O240" s="149">
        <f t="shared" si="67"/>
        <v>1882.56</v>
      </c>
    </row>
    <row r="241" spans="1:15" s="19" customFormat="1" ht="12" x14ac:dyDescent="0.2">
      <c r="A241" s="42" t="s">
        <v>380</v>
      </c>
      <c r="B241" s="243" t="s">
        <v>381</v>
      </c>
      <c r="C241" s="39" t="s">
        <v>382</v>
      </c>
      <c r="D241" s="234" t="s">
        <v>379</v>
      </c>
      <c r="E241" s="235"/>
      <c r="F241" s="235"/>
      <c r="G241" s="235"/>
      <c r="H241" s="236"/>
      <c r="I241" s="103">
        <v>1</v>
      </c>
      <c r="J241" s="45"/>
      <c r="K241" s="20">
        <f t="shared" si="64"/>
        <v>1</v>
      </c>
      <c r="L241" s="61">
        <v>36</v>
      </c>
      <c r="M241" s="147">
        <f t="shared" si="65"/>
        <v>1800</v>
      </c>
      <c r="N241" s="148">
        <f t="shared" si="66"/>
        <v>1058.94</v>
      </c>
      <c r="O241" s="149">
        <f t="shared" si="67"/>
        <v>1058.94</v>
      </c>
    </row>
    <row r="242" spans="1:15" s="19" customFormat="1" ht="12" x14ac:dyDescent="0.2">
      <c r="A242" s="38" t="s">
        <v>380</v>
      </c>
      <c r="B242" s="243"/>
      <c r="C242" s="30" t="s">
        <v>383</v>
      </c>
      <c r="D242" s="234" t="s">
        <v>379</v>
      </c>
      <c r="E242" s="235"/>
      <c r="F242" s="235"/>
      <c r="G242" s="235"/>
      <c r="H242" s="236"/>
      <c r="I242" s="103">
        <v>2</v>
      </c>
      <c r="J242" s="45"/>
      <c r="K242" s="20">
        <f t="shared" si="64"/>
        <v>2</v>
      </c>
      <c r="L242" s="61">
        <v>36</v>
      </c>
      <c r="M242" s="147">
        <f t="shared" si="65"/>
        <v>1800</v>
      </c>
      <c r="N242" s="148">
        <f t="shared" si="66"/>
        <v>1058.94</v>
      </c>
      <c r="O242" s="149">
        <f t="shared" si="67"/>
        <v>2117.88</v>
      </c>
    </row>
    <row r="243" spans="1:15" s="19" customFormat="1" ht="12" x14ac:dyDescent="0.2">
      <c r="A243" s="12" t="s">
        <v>13</v>
      </c>
      <c r="B243" s="47" t="s">
        <v>384</v>
      </c>
      <c r="C243" s="22" t="s">
        <v>15</v>
      </c>
      <c r="D243" s="48"/>
      <c r="E243" s="27" t="s">
        <v>16</v>
      </c>
      <c r="F243" s="27" t="s">
        <v>17</v>
      </c>
      <c r="G243" s="27" t="s">
        <v>18</v>
      </c>
      <c r="H243" s="27" t="s">
        <v>19</v>
      </c>
      <c r="I243" s="27" t="s">
        <v>20</v>
      </c>
      <c r="J243" s="45"/>
      <c r="K243" s="17" t="s">
        <v>21</v>
      </c>
      <c r="L243" s="62" t="s">
        <v>22</v>
      </c>
      <c r="M243" s="146" t="s">
        <v>23</v>
      </c>
      <c r="N243" s="18" t="s">
        <v>24</v>
      </c>
      <c r="O243" s="15" t="s">
        <v>25</v>
      </c>
    </row>
    <row r="244" spans="1:15" s="19" customFormat="1" ht="12" x14ac:dyDescent="0.2">
      <c r="A244" s="125" t="s">
        <v>385</v>
      </c>
      <c r="B244" s="241" t="s">
        <v>386</v>
      </c>
      <c r="C244" s="49" t="s">
        <v>28</v>
      </c>
      <c r="D244" s="45"/>
      <c r="E244" s="50"/>
      <c r="F244" s="50"/>
      <c r="G244" s="50"/>
      <c r="H244" s="50"/>
      <c r="I244" s="46"/>
      <c r="J244" s="45"/>
      <c r="K244" s="20">
        <f t="shared" ref="K244:K251" si="68">SUM(D244:J244)</f>
        <v>0</v>
      </c>
      <c r="L244" s="61">
        <v>59</v>
      </c>
      <c r="M244" s="147">
        <f t="shared" ref="M244:M251" si="69">L244*$M$3</f>
        <v>2950</v>
      </c>
      <c r="N244" s="148">
        <f t="shared" ref="N244:N251" si="70">M244-M244*$O$2/100</f>
        <v>1735.4849999999999</v>
      </c>
      <c r="O244" s="149">
        <f t="shared" ref="O244:O251" si="71">K244*N244</f>
        <v>0</v>
      </c>
    </row>
    <row r="245" spans="1:15" s="19" customFormat="1" ht="12" x14ac:dyDescent="0.2">
      <c r="A245" s="126" t="s">
        <v>385</v>
      </c>
      <c r="B245" s="242"/>
      <c r="C245" s="51" t="s">
        <v>387</v>
      </c>
      <c r="D245" s="45"/>
      <c r="E245" s="50"/>
      <c r="F245" s="50"/>
      <c r="G245" s="50"/>
      <c r="H245" s="50"/>
      <c r="I245" s="46"/>
      <c r="J245" s="45"/>
      <c r="K245" s="20">
        <f t="shared" si="68"/>
        <v>0</v>
      </c>
      <c r="L245" s="61">
        <v>59</v>
      </c>
      <c r="M245" s="147">
        <f t="shared" si="69"/>
        <v>2950</v>
      </c>
      <c r="N245" s="148">
        <f t="shared" si="70"/>
        <v>1735.4849999999999</v>
      </c>
      <c r="O245" s="149">
        <f t="shared" si="71"/>
        <v>0</v>
      </c>
    </row>
    <row r="246" spans="1:15" s="19" customFormat="1" ht="12" x14ac:dyDescent="0.2">
      <c r="A246" s="126" t="s">
        <v>385</v>
      </c>
      <c r="B246" s="242"/>
      <c r="C246" s="51" t="s">
        <v>388</v>
      </c>
      <c r="D246" s="45"/>
      <c r="E246" s="50"/>
      <c r="F246" s="50"/>
      <c r="G246" s="50"/>
      <c r="H246" s="50"/>
      <c r="I246" s="46"/>
      <c r="J246" s="45"/>
      <c r="K246" s="20">
        <f t="shared" si="68"/>
        <v>0</v>
      </c>
      <c r="L246" s="61">
        <v>59</v>
      </c>
      <c r="M246" s="147">
        <f t="shared" si="69"/>
        <v>2950</v>
      </c>
      <c r="N246" s="148">
        <f t="shared" si="70"/>
        <v>1735.4849999999999</v>
      </c>
      <c r="O246" s="149">
        <f t="shared" si="71"/>
        <v>0</v>
      </c>
    </row>
    <row r="247" spans="1:15" s="19" customFormat="1" ht="12" x14ac:dyDescent="0.2">
      <c r="A247" s="126" t="s">
        <v>385</v>
      </c>
      <c r="B247" s="242"/>
      <c r="C247" s="51" t="s">
        <v>389</v>
      </c>
      <c r="D247" s="45"/>
      <c r="E247" s="50"/>
      <c r="F247" s="50"/>
      <c r="G247" s="50"/>
      <c r="H247" s="50"/>
      <c r="I247" s="46"/>
      <c r="J247" s="45"/>
      <c r="K247" s="20">
        <f t="shared" si="68"/>
        <v>0</v>
      </c>
      <c r="L247" s="61">
        <v>59</v>
      </c>
      <c r="M247" s="147">
        <f t="shared" si="69"/>
        <v>2950</v>
      </c>
      <c r="N247" s="148">
        <f t="shared" si="70"/>
        <v>1735.4849999999999</v>
      </c>
      <c r="O247" s="149">
        <f t="shared" si="71"/>
        <v>0</v>
      </c>
    </row>
    <row r="248" spans="1:15" s="19" customFormat="1" ht="12" x14ac:dyDescent="0.2">
      <c r="A248" s="126" t="s">
        <v>385</v>
      </c>
      <c r="B248" s="242"/>
      <c r="C248" s="120" t="s">
        <v>308</v>
      </c>
      <c r="D248" s="45"/>
      <c r="E248" s="50"/>
      <c r="F248" s="103"/>
      <c r="G248" s="103"/>
      <c r="H248" s="50"/>
      <c r="I248" s="46"/>
      <c r="J248" s="45"/>
      <c r="K248" s="20">
        <f t="shared" si="68"/>
        <v>0</v>
      </c>
      <c r="L248" s="61">
        <v>59</v>
      </c>
      <c r="M248" s="147">
        <f t="shared" si="69"/>
        <v>2950</v>
      </c>
      <c r="N248" s="148">
        <f t="shared" si="70"/>
        <v>1735.4849999999999</v>
      </c>
      <c r="O248" s="149">
        <f t="shared" si="71"/>
        <v>0</v>
      </c>
    </row>
    <row r="249" spans="1:15" s="19" customFormat="1" ht="12" x14ac:dyDescent="0.2">
      <c r="A249" s="127" t="s">
        <v>385</v>
      </c>
      <c r="B249" s="233"/>
      <c r="C249" s="52" t="s">
        <v>376</v>
      </c>
      <c r="D249" s="45"/>
      <c r="E249" s="50"/>
      <c r="F249" s="103"/>
      <c r="G249" s="103"/>
      <c r="H249" s="50"/>
      <c r="I249" s="46"/>
      <c r="J249" s="45"/>
      <c r="K249" s="20">
        <f t="shared" si="68"/>
        <v>0</v>
      </c>
      <c r="L249" s="61">
        <v>59</v>
      </c>
      <c r="M249" s="147">
        <f t="shared" si="69"/>
        <v>2950</v>
      </c>
      <c r="N249" s="148">
        <f t="shared" si="70"/>
        <v>1735.4849999999999</v>
      </c>
      <c r="O249" s="149">
        <f t="shared" si="71"/>
        <v>0</v>
      </c>
    </row>
    <row r="250" spans="1:15" s="19" customFormat="1" ht="12" x14ac:dyDescent="0.2">
      <c r="A250" s="167" t="s">
        <v>390</v>
      </c>
      <c r="B250" s="180" t="s">
        <v>391</v>
      </c>
      <c r="C250" s="124" t="s">
        <v>392</v>
      </c>
      <c r="D250" s="45"/>
      <c r="E250" s="46"/>
      <c r="F250" s="103"/>
      <c r="G250" s="103"/>
      <c r="H250" s="46"/>
      <c r="I250" s="234"/>
      <c r="J250" s="235"/>
      <c r="K250" s="20">
        <f t="shared" si="68"/>
        <v>0</v>
      </c>
      <c r="L250" s="61">
        <v>79</v>
      </c>
      <c r="M250" s="147">
        <f t="shared" si="69"/>
        <v>3950</v>
      </c>
      <c r="N250" s="148">
        <f t="shared" si="70"/>
        <v>2323.7849999999999</v>
      </c>
      <c r="O250" s="149">
        <f t="shared" si="71"/>
        <v>0</v>
      </c>
    </row>
    <row r="251" spans="1:15" s="19" customFormat="1" ht="12" x14ac:dyDescent="0.2">
      <c r="A251" s="121" t="s">
        <v>393</v>
      </c>
      <c r="B251" s="180" t="s">
        <v>394</v>
      </c>
      <c r="C251" s="124" t="s">
        <v>395</v>
      </c>
      <c r="D251" s="45"/>
      <c r="E251" s="46"/>
      <c r="F251" s="103"/>
      <c r="G251" s="103"/>
      <c r="H251" s="46"/>
      <c r="I251" s="234"/>
      <c r="J251" s="235"/>
      <c r="K251" s="20">
        <f t="shared" si="68"/>
        <v>0</v>
      </c>
      <c r="L251" s="61">
        <v>79</v>
      </c>
      <c r="M251" s="147">
        <f t="shared" si="69"/>
        <v>3950</v>
      </c>
      <c r="N251" s="148">
        <f t="shared" si="70"/>
        <v>2323.7849999999999</v>
      </c>
      <c r="O251" s="149">
        <f t="shared" si="71"/>
        <v>0</v>
      </c>
    </row>
    <row r="252" spans="1:15" s="19" customFormat="1" ht="12" x14ac:dyDescent="0.2">
      <c r="A252" s="12" t="s">
        <v>13</v>
      </c>
      <c r="B252" s="44" t="s">
        <v>396</v>
      </c>
      <c r="C252" s="22" t="s">
        <v>15</v>
      </c>
      <c r="D252" s="48"/>
      <c r="E252" s="27" t="s">
        <v>16</v>
      </c>
      <c r="F252" s="27" t="s">
        <v>17</v>
      </c>
      <c r="G252" s="27" t="s">
        <v>18</v>
      </c>
      <c r="H252" s="27" t="s">
        <v>19</v>
      </c>
      <c r="I252" s="27" t="s">
        <v>20</v>
      </c>
      <c r="J252" s="45"/>
      <c r="K252" s="17" t="s">
        <v>21</v>
      </c>
      <c r="L252" s="62" t="s">
        <v>22</v>
      </c>
      <c r="M252" s="146" t="s">
        <v>23</v>
      </c>
      <c r="N252" s="18" t="s">
        <v>24</v>
      </c>
      <c r="O252" s="15" t="s">
        <v>25</v>
      </c>
    </row>
    <row r="253" spans="1:15" s="19" customFormat="1" ht="12" x14ac:dyDescent="0.2">
      <c r="A253" s="130" t="s">
        <v>397</v>
      </c>
      <c r="B253" s="241" t="s">
        <v>398</v>
      </c>
      <c r="C253" s="140" t="s">
        <v>399</v>
      </c>
      <c r="D253" s="45"/>
      <c r="E253" s="103"/>
      <c r="F253" s="103"/>
      <c r="G253" s="103">
        <v>2</v>
      </c>
      <c r="H253" s="50"/>
      <c r="I253" s="46"/>
      <c r="J253" s="45"/>
      <c r="K253" s="20">
        <f t="shared" ref="K253:K260" si="72">SUM(D253:J253)</f>
        <v>2</v>
      </c>
      <c r="L253" s="61">
        <v>27</v>
      </c>
      <c r="M253" s="147">
        <f t="shared" ref="M253:M260" si="73">L253*$M$3</f>
        <v>1350</v>
      </c>
      <c r="N253" s="148">
        <f t="shared" ref="N253:N260" si="74">M253-M253*$O$2/100</f>
        <v>794.20500000000004</v>
      </c>
      <c r="O253" s="149">
        <f t="shared" ref="O253:O260" si="75">K253*N253</f>
        <v>1588.41</v>
      </c>
    </row>
    <row r="254" spans="1:15" s="19" customFormat="1" ht="12" x14ac:dyDescent="0.2">
      <c r="A254" s="100" t="s">
        <v>397</v>
      </c>
      <c r="B254" s="233"/>
      <c r="C254" s="141" t="s">
        <v>191</v>
      </c>
      <c r="D254" s="45"/>
      <c r="E254" s="103">
        <v>1</v>
      </c>
      <c r="F254" s="103">
        <v>1</v>
      </c>
      <c r="G254" s="103"/>
      <c r="H254" s="50"/>
      <c r="I254" s="46"/>
      <c r="J254" s="45"/>
      <c r="K254" s="20">
        <f t="shared" si="72"/>
        <v>2</v>
      </c>
      <c r="L254" s="61">
        <v>27</v>
      </c>
      <c r="M254" s="147">
        <f t="shared" si="73"/>
        <v>1350</v>
      </c>
      <c r="N254" s="148">
        <f t="shared" si="74"/>
        <v>794.20500000000004</v>
      </c>
      <c r="O254" s="149">
        <f t="shared" si="75"/>
        <v>1588.41</v>
      </c>
    </row>
    <row r="255" spans="1:15" s="19" customFormat="1" ht="12" x14ac:dyDescent="0.2">
      <c r="A255" s="130" t="s">
        <v>400</v>
      </c>
      <c r="B255" s="180" t="s">
        <v>401</v>
      </c>
      <c r="C255" s="7" t="s">
        <v>402</v>
      </c>
      <c r="D255" s="45"/>
      <c r="E255" s="103"/>
      <c r="F255" s="103"/>
      <c r="G255" s="103">
        <v>1</v>
      </c>
      <c r="H255" s="46"/>
      <c r="I255" s="234"/>
      <c r="J255" s="235"/>
      <c r="K255" s="20">
        <f t="shared" si="72"/>
        <v>1</v>
      </c>
      <c r="L255" s="61">
        <v>27</v>
      </c>
      <c r="M255" s="147">
        <f t="shared" si="73"/>
        <v>1350</v>
      </c>
      <c r="N255" s="148">
        <f t="shared" si="74"/>
        <v>794.20500000000004</v>
      </c>
      <c r="O255" s="149">
        <f t="shared" si="75"/>
        <v>794.20500000000004</v>
      </c>
    </row>
    <row r="256" spans="1:15" s="19" customFormat="1" ht="12" x14ac:dyDescent="0.2">
      <c r="A256" s="130" t="s">
        <v>403</v>
      </c>
      <c r="B256" s="232" t="s">
        <v>404</v>
      </c>
      <c r="C256" s="139" t="s">
        <v>405</v>
      </c>
      <c r="D256" s="45"/>
      <c r="E256" s="103"/>
      <c r="F256" s="103">
        <v>1</v>
      </c>
      <c r="G256" s="103">
        <v>2</v>
      </c>
      <c r="H256" s="46">
        <v>1</v>
      </c>
      <c r="I256" s="234"/>
      <c r="J256" s="235"/>
      <c r="K256" s="20">
        <f t="shared" si="72"/>
        <v>4</v>
      </c>
      <c r="L256" s="61">
        <v>33</v>
      </c>
      <c r="M256" s="147">
        <f t="shared" si="73"/>
        <v>1650</v>
      </c>
      <c r="N256" s="148">
        <f t="shared" si="74"/>
        <v>970.69500000000005</v>
      </c>
      <c r="O256" s="149">
        <f t="shared" si="75"/>
        <v>3882.78</v>
      </c>
    </row>
    <row r="257" spans="1:15" s="19" customFormat="1" ht="12" x14ac:dyDescent="0.2">
      <c r="A257" s="100" t="s">
        <v>403</v>
      </c>
      <c r="B257" s="233"/>
      <c r="C257" s="124" t="s">
        <v>395</v>
      </c>
      <c r="D257" s="53"/>
      <c r="E257" s="103"/>
      <c r="F257" s="103"/>
      <c r="G257" s="103"/>
      <c r="H257" s="54"/>
      <c r="I257" s="234"/>
      <c r="J257" s="235"/>
      <c r="K257" s="20">
        <f t="shared" si="72"/>
        <v>0</v>
      </c>
      <c r="L257" s="61">
        <v>33</v>
      </c>
      <c r="M257" s="147">
        <f t="shared" si="73"/>
        <v>1650</v>
      </c>
      <c r="N257" s="148">
        <f t="shared" si="74"/>
        <v>970.69500000000005</v>
      </c>
      <c r="O257" s="149">
        <f t="shared" si="75"/>
        <v>0</v>
      </c>
    </row>
    <row r="258" spans="1:15" s="19" customFormat="1" ht="12" x14ac:dyDescent="0.2">
      <c r="A258" s="130" t="s">
        <v>406</v>
      </c>
      <c r="B258" s="180" t="s">
        <v>407</v>
      </c>
      <c r="C258" s="7" t="s">
        <v>408</v>
      </c>
      <c r="D258" s="45"/>
      <c r="E258" s="103">
        <v>1</v>
      </c>
      <c r="F258" s="103">
        <v>2</v>
      </c>
      <c r="G258" s="103">
        <v>1</v>
      </c>
      <c r="H258" s="46"/>
      <c r="I258" s="234"/>
      <c r="J258" s="235"/>
      <c r="K258" s="20">
        <f t="shared" si="72"/>
        <v>4</v>
      </c>
      <c r="L258" s="61">
        <v>27</v>
      </c>
      <c r="M258" s="147">
        <f t="shared" si="73"/>
        <v>1350</v>
      </c>
      <c r="N258" s="148">
        <f t="shared" si="74"/>
        <v>794.20500000000004</v>
      </c>
      <c r="O258" s="149">
        <f t="shared" si="75"/>
        <v>3176.82</v>
      </c>
    </row>
    <row r="259" spans="1:15" s="19" customFormat="1" ht="12" x14ac:dyDescent="0.2">
      <c r="A259" s="130" t="s">
        <v>409</v>
      </c>
      <c r="B259" s="180" t="s">
        <v>410</v>
      </c>
      <c r="C259" s="124" t="s">
        <v>191</v>
      </c>
      <c r="D259" s="45"/>
      <c r="E259" s="103"/>
      <c r="F259" s="103"/>
      <c r="G259" s="103">
        <v>1</v>
      </c>
      <c r="H259" s="46"/>
      <c r="I259" s="234"/>
      <c r="J259" s="235"/>
      <c r="K259" s="20">
        <f t="shared" si="72"/>
        <v>1</v>
      </c>
      <c r="L259" s="61">
        <v>27</v>
      </c>
      <c r="M259" s="147">
        <f t="shared" si="73"/>
        <v>1350</v>
      </c>
      <c r="N259" s="148">
        <f t="shared" si="74"/>
        <v>794.20500000000004</v>
      </c>
      <c r="O259" s="149">
        <f t="shared" si="75"/>
        <v>794.20500000000004</v>
      </c>
    </row>
    <row r="260" spans="1:15" s="19" customFormat="1" ht="12" x14ac:dyDescent="0.2">
      <c r="A260" s="168" t="s">
        <v>411</v>
      </c>
      <c r="B260" s="182" t="s">
        <v>412</v>
      </c>
      <c r="C260" s="124" t="s">
        <v>413</v>
      </c>
      <c r="D260" s="45"/>
      <c r="E260" s="46"/>
      <c r="F260" s="46"/>
      <c r="G260" s="103"/>
      <c r="H260" s="46"/>
      <c r="I260" s="234"/>
      <c r="J260" s="235"/>
      <c r="K260" s="20">
        <f t="shared" si="72"/>
        <v>0</v>
      </c>
      <c r="L260" s="61">
        <v>33</v>
      </c>
      <c r="M260" s="147">
        <f t="shared" si="73"/>
        <v>1650</v>
      </c>
      <c r="N260" s="148">
        <f t="shared" si="74"/>
        <v>970.69500000000005</v>
      </c>
      <c r="O260" s="152">
        <f t="shared" si="75"/>
        <v>0</v>
      </c>
    </row>
    <row r="261" spans="1:15" s="19" customFormat="1" ht="12" x14ac:dyDescent="0.2">
      <c r="A261" s="55"/>
      <c r="B261" s="55"/>
      <c r="C261" s="56"/>
      <c r="D261" s="56"/>
      <c r="E261" s="56"/>
      <c r="F261" s="56"/>
      <c r="G261" s="56"/>
      <c r="H261" s="56"/>
      <c r="I261" s="56"/>
      <c r="J261" s="55"/>
      <c r="K261" s="55"/>
      <c r="L261" s="57"/>
      <c r="M261" s="57"/>
      <c r="N261" s="58"/>
      <c r="O261" s="55"/>
    </row>
    <row r="262" spans="1:15" s="19" customFormat="1" x14ac:dyDescent="0.2">
      <c r="A262" s="55"/>
      <c r="B262" s="257" t="s">
        <v>414</v>
      </c>
      <c r="C262" s="228"/>
      <c r="D262" s="228"/>
      <c r="E262" s="228"/>
      <c r="F262" s="228"/>
      <c r="G262" s="228"/>
      <c r="H262" s="228"/>
      <c r="I262" s="208"/>
      <c r="J262" s="55"/>
      <c r="K262" s="59">
        <f>SUM(K5:K260)</f>
        <v>270</v>
      </c>
      <c r="L262" s="57"/>
      <c r="M262" s="57"/>
      <c r="N262" s="60"/>
      <c r="O262" s="151">
        <f>SUM(O5:O260)</f>
        <v>1243813.2750000001</v>
      </c>
    </row>
  </sheetData>
  <mergeCells count="243">
    <mergeCell ref="I258:J258"/>
    <mergeCell ref="I259:J259"/>
    <mergeCell ref="I260:J260"/>
    <mergeCell ref="B262:I262"/>
    <mergeCell ref="B244:B249"/>
    <mergeCell ref="B253:B254"/>
    <mergeCell ref="I255:J255"/>
    <mergeCell ref="B256:B257"/>
    <mergeCell ref="I256:J256"/>
    <mergeCell ref="I257:J257"/>
    <mergeCell ref="B239:B240"/>
    <mergeCell ref="D239:H239"/>
    <mergeCell ref="D240:H240"/>
    <mergeCell ref="B241:B242"/>
    <mergeCell ref="D241:H241"/>
    <mergeCell ref="D242:H242"/>
    <mergeCell ref="I233:J233"/>
    <mergeCell ref="I234:J234"/>
    <mergeCell ref="I235:J235"/>
    <mergeCell ref="I236:J236"/>
    <mergeCell ref="I237:J237"/>
    <mergeCell ref="I238:J238"/>
    <mergeCell ref="B218:B220"/>
    <mergeCell ref="B223:B230"/>
    <mergeCell ref="D224:H224"/>
    <mergeCell ref="D225:H225"/>
    <mergeCell ref="D226:H226"/>
    <mergeCell ref="D227:H227"/>
    <mergeCell ref="D228:H228"/>
    <mergeCell ref="D229:H229"/>
    <mergeCell ref="D230:H230"/>
    <mergeCell ref="H198:I198"/>
    <mergeCell ref="D199:J199"/>
    <mergeCell ref="B200:B202"/>
    <mergeCell ref="D200:H200"/>
    <mergeCell ref="B205:B206"/>
    <mergeCell ref="D207:J207"/>
    <mergeCell ref="D195:E195"/>
    <mergeCell ref="F195:G195"/>
    <mergeCell ref="H195:I195"/>
    <mergeCell ref="B196:B198"/>
    <mergeCell ref="D196:E196"/>
    <mergeCell ref="F196:G196"/>
    <mergeCell ref="H196:I196"/>
    <mergeCell ref="D197:E197"/>
    <mergeCell ref="F197:G197"/>
    <mergeCell ref="H197:I197"/>
    <mergeCell ref="B187:B189"/>
    <mergeCell ref="I187:J187"/>
    <mergeCell ref="I188:J188"/>
    <mergeCell ref="I189:J189"/>
    <mergeCell ref="B191:B195"/>
    <mergeCell ref="D192:E192"/>
    <mergeCell ref="F192:G192"/>
    <mergeCell ref="H192:I192"/>
    <mergeCell ref="D193:E193"/>
    <mergeCell ref="F193:G193"/>
    <mergeCell ref="D180:E180"/>
    <mergeCell ref="D181:E181"/>
    <mergeCell ref="D182:E182"/>
    <mergeCell ref="I183:J183"/>
    <mergeCell ref="B184:B186"/>
    <mergeCell ref="I184:J184"/>
    <mergeCell ref="I185:J185"/>
    <mergeCell ref="I186:J186"/>
    <mergeCell ref="B153:B154"/>
    <mergeCell ref="B157:B158"/>
    <mergeCell ref="B159:B160"/>
    <mergeCell ref="B161:B162"/>
    <mergeCell ref="B165:B168"/>
    <mergeCell ref="B170:B171"/>
    <mergeCell ref="B142:B143"/>
    <mergeCell ref="I142:J142"/>
    <mergeCell ref="I143:J143"/>
    <mergeCell ref="I144:J144"/>
    <mergeCell ref="I145:J145"/>
    <mergeCell ref="I146:J146"/>
    <mergeCell ref="B99:B100"/>
    <mergeCell ref="B101:B103"/>
    <mergeCell ref="B104:B112"/>
    <mergeCell ref="B118:B119"/>
    <mergeCell ref="B121:B122"/>
    <mergeCell ref="B124:B125"/>
    <mergeCell ref="B44:B50"/>
    <mergeCell ref="B51:B54"/>
    <mergeCell ref="B56:B58"/>
    <mergeCell ref="B59:B63"/>
    <mergeCell ref="B64:B70"/>
    <mergeCell ref="B71:B74"/>
    <mergeCell ref="B10:B11"/>
    <mergeCell ref="I15:J15"/>
    <mergeCell ref="I16:J16"/>
    <mergeCell ref="I17:J17"/>
    <mergeCell ref="B19:B21"/>
    <mergeCell ref="B22:B24"/>
    <mergeCell ref="I251:J251"/>
    <mergeCell ref="A1:O1"/>
    <mergeCell ref="I250:J250"/>
    <mergeCell ref="B232:B238"/>
    <mergeCell ref="I232:J232"/>
    <mergeCell ref="I231:J231"/>
    <mergeCell ref="D215:H215"/>
    <mergeCell ref="D216:H216"/>
    <mergeCell ref="D217:H217"/>
    <mergeCell ref="D218:H218"/>
    <mergeCell ref="D219:H219"/>
    <mergeCell ref="D220:H220"/>
    <mergeCell ref="D221:H221"/>
    <mergeCell ref="D222:H222"/>
    <mergeCell ref="D223:H223"/>
    <mergeCell ref="D210:H210"/>
    <mergeCell ref="D211:H211"/>
    <mergeCell ref="D212:H212"/>
    <mergeCell ref="D213:H213"/>
    <mergeCell ref="D214:H214"/>
    <mergeCell ref="B210:B213"/>
    <mergeCell ref="B214:B216"/>
    <mergeCell ref="D203:H203"/>
    <mergeCell ref="D204:H204"/>
    <mergeCell ref="D205:H205"/>
    <mergeCell ref="D206:H206"/>
    <mergeCell ref="D208:H208"/>
    <mergeCell ref="D209:H209"/>
    <mergeCell ref="B208:B209"/>
    <mergeCell ref="D201:H201"/>
    <mergeCell ref="D202:H202"/>
    <mergeCell ref="D198:E198"/>
    <mergeCell ref="F198:G198"/>
    <mergeCell ref="H193:I193"/>
    <mergeCell ref="D194:E194"/>
    <mergeCell ref="F194:G194"/>
    <mergeCell ref="H194:I194"/>
    <mergeCell ref="D190:E190"/>
    <mergeCell ref="F190:G190"/>
    <mergeCell ref="H190:I190"/>
    <mergeCell ref="D191:E191"/>
    <mergeCell ref="F191:G191"/>
    <mergeCell ref="H191:I191"/>
    <mergeCell ref="I180:J180"/>
    <mergeCell ref="I181:J181"/>
    <mergeCell ref="I182:J182"/>
    <mergeCell ref="B178:B181"/>
    <mergeCell ref="D178:E178"/>
    <mergeCell ref="D179:E179"/>
    <mergeCell ref="D175:E175"/>
    <mergeCell ref="I175:J175"/>
    <mergeCell ref="I176:J176"/>
    <mergeCell ref="I177:J177"/>
    <mergeCell ref="I178:J178"/>
    <mergeCell ref="I179:J179"/>
    <mergeCell ref="B175:B177"/>
    <mergeCell ref="D176:E176"/>
    <mergeCell ref="D177:E177"/>
    <mergeCell ref="D171:E171"/>
    <mergeCell ref="I171:J171"/>
    <mergeCell ref="D172:E172"/>
    <mergeCell ref="I172:J172"/>
    <mergeCell ref="D173:E173"/>
    <mergeCell ref="I173:J173"/>
    <mergeCell ref="D174:E174"/>
    <mergeCell ref="I174:J174"/>
    <mergeCell ref="B172:B174"/>
    <mergeCell ref="D167:E167"/>
    <mergeCell ref="I167:J167"/>
    <mergeCell ref="D168:E168"/>
    <mergeCell ref="I168:J168"/>
    <mergeCell ref="D169:E169"/>
    <mergeCell ref="I169:J169"/>
    <mergeCell ref="D170:E170"/>
    <mergeCell ref="I170:J170"/>
    <mergeCell ref="B163:B164"/>
    <mergeCell ref="D163:E163"/>
    <mergeCell ref="I163:J163"/>
    <mergeCell ref="D164:E164"/>
    <mergeCell ref="I164:J164"/>
    <mergeCell ref="D165:E165"/>
    <mergeCell ref="I165:J165"/>
    <mergeCell ref="D166:E166"/>
    <mergeCell ref="I166:J166"/>
    <mergeCell ref="D160:E160"/>
    <mergeCell ref="I160:J160"/>
    <mergeCell ref="D161:E161"/>
    <mergeCell ref="I161:J161"/>
    <mergeCell ref="D162:E162"/>
    <mergeCell ref="I162:J162"/>
    <mergeCell ref="D156:E156"/>
    <mergeCell ref="I156:J156"/>
    <mergeCell ref="D157:E157"/>
    <mergeCell ref="I157:J157"/>
    <mergeCell ref="D158:E158"/>
    <mergeCell ref="I158:J158"/>
    <mergeCell ref="D159:E159"/>
    <mergeCell ref="I159:J159"/>
    <mergeCell ref="B148:B149"/>
    <mergeCell ref="B151:B152"/>
    <mergeCell ref="I137:J137"/>
    <mergeCell ref="I138:J138"/>
    <mergeCell ref="I139:J139"/>
    <mergeCell ref="B144:B145"/>
    <mergeCell ref="B136:B137"/>
    <mergeCell ref="B138:B139"/>
    <mergeCell ref="I140:J140"/>
    <mergeCell ref="I141:J141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B82:B87"/>
    <mergeCell ref="B88:B89"/>
    <mergeCell ref="B90:B91"/>
    <mergeCell ref="B92:B98"/>
    <mergeCell ref="B75:B77"/>
    <mergeCell ref="B78:B80"/>
    <mergeCell ref="B31:B35"/>
    <mergeCell ref="B36:B39"/>
    <mergeCell ref="I41:J41"/>
    <mergeCell ref="I42:J42"/>
    <mergeCell ref="B12:B14"/>
    <mergeCell ref="B25:B28"/>
    <mergeCell ref="B29:B30"/>
    <mergeCell ref="A2:N2"/>
    <mergeCell ref="A3:K3"/>
    <mergeCell ref="B7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opLeftCell="A142" workbookViewId="0">
      <selection activeCell="A3" sqref="A3:XFD3"/>
    </sheetView>
  </sheetViews>
  <sheetFormatPr defaultColWidth="9.140625" defaultRowHeight="15" x14ac:dyDescent="0.25"/>
  <cols>
    <col min="1" max="1" width="11.42578125" style="1" bestFit="1" customWidth="1"/>
    <col min="2" max="2" width="39.5703125" style="1" bestFit="1" customWidth="1"/>
    <col min="3" max="3" width="30.5703125" style="3" bestFit="1" customWidth="1"/>
    <col min="4" max="9" width="5" style="3" customWidth="1"/>
    <col min="10" max="10" width="0.85546875" style="1" customWidth="1"/>
    <col min="11" max="11" width="5.28515625" style="1" customWidth="1"/>
    <col min="12" max="12" width="7.28515625" style="8" customWidth="1"/>
    <col min="13" max="13" width="10" style="8" customWidth="1"/>
    <col min="14" max="14" width="10.42578125" style="5" customWidth="1"/>
    <col min="15" max="15" width="12.7109375" style="1" customWidth="1"/>
    <col min="16" max="16384" width="9.140625" style="1"/>
  </cols>
  <sheetData>
    <row r="1" spans="1:19" s="9" customFormat="1" ht="23.25" customHeight="1" x14ac:dyDescent="0.25">
      <c r="A1" s="206" t="s">
        <v>415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0"/>
      <c r="Q1" s="11"/>
      <c r="R1" s="11"/>
      <c r="S1" s="11"/>
    </row>
    <row r="2" spans="1:19" s="9" customFormat="1" ht="20.25" x14ac:dyDescent="0.25">
      <c r="A2" s="227" t="s">
        <v>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42">
        <v>41.17</v>
      </c>
      <c r="P2" s="10"/>
      <c r="Q2" s="11"/>
      <c r="R2" s="11"/>
      <c r="S2" s="11"/>
    </row>
    <row r="3" spans="1:19" s="9" customFormat="1" ht="15.75" hidden="1" x14ac:dyDescent="0.25">
      <c r="A3" s="229" t="s">
        <v>11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150" t="s">
        <v>12</v>
      </c>
      <c r="M3" s="158">
        <v>50</v>
      </c>
      <c r="N3" s="144"/>
      <c r="O3" s="145"/>
      <c r="P3" s="10"/>
      <c r="Q3" s="11"/>
      <c r="R3" s="11"/>
      <c r="S3" s="11"/>
    </row>
    <row r="4" spans="1:19" s="19" customFormat="1" ht="12" x14ac:dyDescent="0.2">
      <c r="A4" s="12" t="s">
        <v>13</v>
      </c>
      <c r="B4" s="13" t="s">
        <v>14</v>
      </c>
      <c r="C4" s="12" t="s">
        <v>15</v>
      </c>
      <c r="D4" s="187" t="s">
        <v>97</v>
      </c>
      <c r="E4" s="175" t="s">
        <v>16</v>
      </c>
      <c r="F4" s="175" t="s">
        <v>17</v>
      </c>
      <c r="G4" s="175" t="s">
        <v>18</v>
      </c>
      <c r="H4" s="175" t="s">
        <v>19</v>
      </c>
      <c r="I4" s="209"/>
      <c r="J4" s="210"/>
      <c r="K4" s="17" t="s">
        <v>21</v>
      </c>
      <c r="L4" s="62" t="s">
        <v>22</v>
      </c>
      <c r="M4" s="146" t="s">
        <v>23</v>
      </c>
      <c r="N4" s="18" t="s">
        <v>24</v>
      </c>
      <c r="O4" s="15" t="s">
        <v>25</v>
      </c>
    </row>
    <row r="5" spans="1:19" s="19" customFormat="1" ht="12" x14ac:dyDescent="0.2">
      <c r="A5" s="105" t="s">
        <v>416</v>
      </c>
      <c r="B5" s="213" t="s">
        <v>417</v>
      </c>
      <c r="C5" s="99" t="s">
        <v>418</v>
      </c>
      <c r="D5" s="103">
        <v>1</v>
      </c>
      <c r="E5" s="103">
        <v>2</v>
      </c>
      <c r="F5" s="103">
        <v>1</v>
      </c>
      <c r="G5" s="103"/>
      <c r="H5" s="185"/>
      <c r="I5" s="209"/>
      <c r="J5" s="210"/>
      <c r="K5" s="20">
        <f t="shared" ref="K5:K11" si="0">SUM(D5:J5)</f>
        <v>4</v>
      </c>
      <c r="L5" s="61">
        <v>281</v>
      </c>
      <c r="M5" s="147">
        <f>L5*$M$3</f>
        <v>14050</v>
      </c>
      <c r="N5" s="148">
        <f>M5-M5*$O$2/100</f>
        <v>8265.6149999999998</v>
      </c>
      <c r="O5" s="149">
        <f>K5*N5</f>
        <v>33062.46</v>
      </c>
    </row>
    <row r="6" spans="1:19" s="19" customFormat="1" ht="12" x14ac:dyDescent="0.2">
      <c r="A6" s="106" t="s">
        <v>416</v>
      </c>
      <c r="B6" s="260"/>
      <c r="C6" s="101" t="s">
        <v>419</v>
      </c>
      <c r="D6" s="103"/>
      <c r="E6" s="103"/>
      <c r="F6" s="103">
        <v>1</v>
      </c>
      <c r="G6" s="103"/>
      <c r="H6" s="185"/>
      <c r="I6" s="209"/>
      <c r="J6" s="210"/>
      <c r="K6" s="20">
        <f t="shared" si="0"/>
        <v>1</v>
      </c>
      <c r="L6" s="61">
        <v>281</v>
      </c>
      <c r="M6" s="147">
        <f t="shared" ref="M6:M11" si="1">L6*$M$3</f>
        <v>14050</v>
      </c>
      <c r="N6" s="148">
        <f t="shared" ref="N6:N11" si="2">M6-M6*$O$2/100</f>
        <v>8265.6149999999998</v>
      </c>
      <c r="O6" s="149">
        <f t="shared" ref="O6:O11" si="3">K6*N6</f>
        <v>8265.6149999999998</v>
      </c>
    </row>
    <row r="7" spans="1:19" s="19" customFormat="1" ht="12" x14ac:dyDescent="0.2">
      <c r="A7" s="107" t="s">
        <v>420</v>
      </c>
      <c r="B7" s="213" t="s">
        <v>421</v>
      </c>
      <c r="C7" s="93" t="s">
        <v>311</v>
      </c>
      <c r="D7" s="103"/>
      <c r="E7" s="103"/>
      <c r="F7" s="103">
        <v>1</v>
      </c>
      <c r="G7" s="103"/>
      <c r="H7" s="103"/>
      <c r="I7" s="209"/>
      <c r="J7" s="210"/>
      <c r="K7" s="20">
        <f t="shared" si="0"/>
        <v>1</v>
      </c>
      <c r="L7" s="61">
        <v>212</v>
      </c>
      <c r="M7" s="147">
        <f t="shared" si="1"/>
        <v>10600</v>
      </c>
      <c r="N7" s="148">
        <f t="shared" si="2"/>
        <v>6235.98</v>
      </c>
      <c r="O7" s="149">
        <f t="shared" si="3"/>
        <v>6235.98</v>
      </c>
    </row>
    <row r="8" spans="1:19" s="19" customFormat="1" ht="12" x14ac:dyDescent="0.2">
      <c r="A8" s="109" t="s">
        <v>420</v>
      </c>
      <c r="B8" s="264"/>
      <c r="C8" s="95" t="s">
        <v>422</v>
      </c>
      <c r="D8" s="103"/>
      <c r="E8" s="103"/>
      <c r="F8" s="103">
        <v>1</v>
      </c>
      <c r="G8" s="103"/>
      <c r="H8" s="103"/>
      <c r="I8" s="209"/>
      <c r="J8" s="210"/>
      <c r="K8" s="20">
        <f t="shared" si="0"/>
        <v>1</v>
      </c>
      <c r="L8" s="61">
        <v>212</v>
      </c>
      <c r="M8" s="147">
        <f t="shared" si="1"/>
        <v>10600</v>
      </c>
      <c r="N8" s="148">
        <f t="shared" si="2"/>
        <v>6235.98</v>
      </c>
      <c r="O8" s="149">
        <f t="shared" si="3"/>
        <v>6235.98</v>
      </c>
    </row>
    <row r="9" spans="1:19" s="19" customFormat="1" ht="12" x14ac:dyDescent="0.2">
      <c r="A9" s="107" t="s">
        <v>423</v>
      </c>
      <c r="B9" s="213" t="s">
        <v>424</v>
      </c>
      <c r="C9" s="91" t="s">
        <v>62</v>
      </c>
      <c r="D9" s="103"/>
      <c r="E9" s="103"/>
      <c r="F9" s="103">
        <v>1</v>
      </c>
      <c r="G9" s="103"/>
      <c r="H9" s="103"/>
      <c r="I9" s="209"/>
      <c r="J9" s="210"/>
      <c r="K9" s="20">
        <f t="shared" si="0"/>
        <v>1</v>
      </c>
      <c r="L9" s="61">
        <v>232</v>
      </c>
      <c r="M9" s="147">
        <f t="shared" si="1"/>
        <v>11600</v>
      </c>
      <c r="N9" s="148">
        <f t="shared" si="2"/>
        <v>6824.28</v>
      </c>
      <c r="O9" s="149">
        <f t="shared" si="3"/>
        <v>6824.28</v>
      </c>
    </row>
    <row r="10" spans="1:19" s="19" customFormat="1" ht="12" x14ac:dyDescent="0.2">
      <c r="A10" s="108" t="s">
        <v>423</v>
      </c>
      <c r="B10" s="263"/>
      <c r="C10" s="93" t="s">
        <v>418</v>
      </c>
      <c r="D10" s="103"/>
      <c r="E10" s="103"/>
      <c r="F10" s="103">
        <v>1</v>
      </c>
      <c r="G10" s="103"/>
      <c r="H10" s="103"/>
      <c r="I10" s="209"/>
      <c r="J10" s="210"/>
      <c r="K10" s="20">
        <f t="shared" si="0"/>
        <v>1</v>
      </c>
      <c r="L10" s="61">
        <v>232</v>
      </c>
      <c r="M10" s="147">
        <f t="shared" si="1"/>
        <v>11600</v>
      </c>
      <c r="N10" s="148">
        <f t="shared" si="2"/>
        <v>6824.28</v>
      </c>
      <c r="O10" s="149">
        <f t="shared" si="3"/>
        <v>6824.28</v>
      </c>
    </row>
    <row r="11" spans="1:19" s="19" customFormat="1" ht="12" x14ac:dyDescent="0.2">
      <c r="A11" s="108" t="s">
        <v>423</v>
      </c>
      <c r="B11" s="264"/>
      <c r="C11" s="93" t="s">
        <v>419</v>
      </c>
      <c r="D11" s="103"/>
      <c r="E11" s="103"/>
      <c r="F11" s="103">
        <v>1</v>
      </c>
      <c r="G11" s="103"/>
      <c r="H11" s="103"/>
      <c r="I11" s="209"/>
      <c r="J11" s="210"/>
      <c r="K11" s="20">
        <f t="shared" si="0"/>
        <v>1</v>
      </c>
      <c r="L11" s="61">
        <v>232</v>
      </c>
      <c r="M11" s="147">
        <f t="shared" si="1"/>
        <v>11600</v>
      </c>
      <c r="N11" s="148">
        <f t="shared" si="2"/>
        <v>6824.28</v>
      </c>
      <c r="O11" s="149">
        <f t="shared" si="3"/>
        <v>6824.28</v>
      </c>
    </row>
    <row r="12" spans="1:19" s="19" customFormat="1" ht="12" x14ac:dyDescent="0.2">
      <c r="A12" s="12" t="s">
        <v>13</v>
      </c>
      <c r="B12" s="21" t="s">
        <v>46</v>
      </c>
      <c r="C12" s="12" t="s">
        <v>15</v>
      </c>
      <c r="D12" s="187" t="s">
        <v>97</v>
      </c>
      <c r="E12" s="175" t="s">
        <v>16</v>
      </c>
      <c r="F12" s="175" t="s">
        <v>17</v>
      </c>
      <c r="G12" s="175" t="s">
        <v>18</v>
      </c>
      <c r="H12" s="209"/>
      <c r="I12" s="210"/>
      <c r="J12" s="210"/>
      <c r="K12" s="17" t="s">
        <v>21</v>
      </c>
      <c r="L12" s="62" t="s">
        <v>22</v>
      </c>
      <c r="M12" s="146" t="s">
        <v>23</v>
      </c>
      <c r="N12" s="18" t="s">
        <v>24</v>
      </c>
      <c r="O12" s="15" t="s">
        <v>25</v>
      </c>
    </row>
    <row r="13" spans="1:19" s="19" customFormat="1" ht="12" x14ac:dyDescent="0.2">
      <c r="A13" s="67" t="s">
        <v>425</v>
      </c>
      <c r="B13" s="68" t="s">
        <v>426</v>
      </c>
      <c r="C13" s="7" t="s">
        <v>427</v>
      </c>
      <c r="D13" s="103"/>
      <c r="E13" s="103"/>
      <c r="F13" s="103">
        <v>1</v>
      </c>
      <c r="G13" s="103"/>
      <c r="H13" s="209"/>
      <c r="I13" s="210"/>
      <c r="J13" s="210"/>
      <c r="K13" s="20">
        <f>SUM(D13:J13)</f>
        <v>1</v>
      </c>
      <c r="L13" s="61">
        <v>432</v>
      </c>
      <c r="M13" s="147">
        <f t="shared" ref="M13" si="4">L13*$M$3</f>
        <v>21600</v>
      </c>
      <c r="N13" s="148">
        <f t="shared" ref="N13" si="5">M13-M13*$O$2/100</f>
        <v>12707.28</v>
      </c>
      <c r="O13" s="149">
        <f t="shared" ref="O13" si="6">K13*N13</f>
        <v>12707.28</v>
      </c>
    </row>
    <row r="14" spans="1:19" s="19" customFormat="1" ht="12" x14ac:dyDescent="0.2">
      <c r="A14" s="12" t="s">
        <v>13</v>
      </c>
      <c r="B14" s="13" t="s">
        <v>53</v>
      </c>
      <c r="C14" s="12" t="s">
        <v>15</v>
      </c>
      <c r="D14" s="187" t="s">
        <v>97</v>
      </c>
      <c r="E14" s="175" t="s">
        <v>16</v>
      </c>
      <c r="F14" s="175" t="s">
        <v>17</v>
      </c>
      <c r="G14" s="175" t="s">
        <v>18</v>
      </c>
      <c r="H14" s="209"/>
      <c r="I14" s="210"/>
      <c r="J14" s="210"/>
      <c r="K14" s="17" t="s">
        <v>21</v>
      </c>
      <c r="L14" s="62" t="s">
        <v>22</v>
      </c>
      <c r="M14" s="146" t="s">
        <v>23</v>
      </c>
      <c r="N14" s="18" t="s">
        <v>24</v>
      </c>
      <c r="O14" s="15" t="s">
        <v>25</v>
      </c>
    </row>
    <row r="15" spans="1:19" s="19" customFormat="1" ht="12" x14ac:dyDescent="0.2">
      <c r="A15" s="167" t="s">
        <v>428</v>
      </c>
      <c r="B15" s="157" t="s">
        <v>429</v>
      </c>
      <c r="C15" s="169" t="s">
        <v>430</v>
      </c>
      <c r="D15" s="103">
        <v>1</v>
      </c>
      <c r="E15" s="103">
        <v>1</v>
      </c>
      <c r="F15" s="103">
        <v>2</v>
      </c>
      <c r="G15" s="103"/>
      <c r="H15" s="209"/>
      <c r="I15" s="210"/>
      <c r="J15" s="210"/>
      <c r="K15" s="20">
        <f t="shared" ref="K15:K21" si="7">SUM(D15:J15)</f>
        <v>4</v>
      </c>
      <c r="L15" s="61">
        <v>335</v>
      </c>
      <c r="M15" s="147">
        <f t="shared" ref="M15:M21" si="8">L15*$M$3</f>
        <v>16750</v>
      </c>
      <c r="N15" s="148">
        <f t="shared" ref="N15:N21" si="9">M15-M15*$O$2/100</f>
        <v>9854.0249999999996</v>
      </c>
      <c r="O15" s="149">
        <f t="shared" ref="O15:O21" si="10">K15*N15</f>
        <v>39416.1</v>
      </c>
    </row>
    <row r="16" spans="1:19" s="19" customFormat="1" ht="12" x14ac:dyDescent="0.2">
      <c r="A16" s="107" t="s">
        <v>431</v>
      </c>
      <c r="B16" s="214" t="s">
        <v>432</v>
      </c>
      <c r="C16" s="91" t="s">
        <v>433</v>
      </c>
      <c r="D16" s="103"/>
      <c r="E16" s="103"/>
      <c r="F16" s="103">
        <v>3</v>
      </c>
      <c r="G16" s="103"/>
      <c r="H16" s="209"/>
      <c r="I16" s="210"/>
      <c r="J16" s="210"/>
      <c r="K16" s="20">
        <f t="shared" si="7"/>
        <v>3</v>
      </c>
      <c r="L16" s="61">
        <v>242</v>
      </c>
      <c r="M16" s="147">
        <f t="shared" si="8"/>
        <v>12100</v>
      </c>
      <c r="N16" s="148">
        <f t="shared" si="9"/>
        <v>7118.43</v>
      </c>
      <c r="O16" s="149">
        <f t="shared" si="10"/>
        <v>21355.29</v>
      </c>
    </row>
    <row r="17" spans="1:15" s="19" customFormat="1" ht="12" x14ac:dyDescent="0.2">
      <c r="A17" s="108" t="s">
        <v>431</v>
      </c>
      <c r="B17" s="214"/>
      <c r="C17" s="93" t="s">
        <v>434</v>
      </c>
      <c r="D17" s="103"/>
      <c r="E17" s="103"/>
      <c r="F17" s="103"/>
      <c r="G17" s="103">
        <v>1</v>
      </c>
      <c r="H17" s="209"/>
      <c r="I17" s="210"/>
      <c r="J17" s="210"/>
      <c r="K17" s="20">
        <f t="shared" si="7"/>
        <v>1</v>
      </c>
      <c r="L17" s="61">
        <v>242</v>
      </c>
      <c r="M17" s="147">
        <f t="shared" si="8"/>
        <v>12100</v>
      </c>
      <c r="N17" s="148">
        <f t="shared" si="9"/>
        <v>7118.43</v>
      </c>
      <c r="O17" s="149">
        <f t="shared" si="10"/>
        <v>7118.43</v>
      </c>
    </row>
    <row r="18" spans="1:15" s="19" customFormat="1" ht="12" x14ac:dyDescent="0.2">
      <c r="A18" s="109" t="s">
        <v>431</v>
      </c>
      <c r="B18" s="215"/>
      <c r="C18" s="95" t="s">
        <v>435</v>
      </c>
      <c r="D18" s="103"/>
      <c r="E18" s="103"/>
      <c r="F18" s="103">
        <v>1</v>
      </c>
      <c r="G18" s="103"/>
      <c r="H18" s="209"/>
      <c r="I18" s="210"/>
      <c r="J18" s="210"/>
      <c r="K18" s="20">
        <f t="shared" si="7"/>
        <v>1</v>
      </c>
      <c r="L18" s="61">
        <v>242</v>
      </c>
      <c r="M18" s="147">
        <f t="shared" si="8"/>
        <v>12100</v>
      </c>
      <c r="N18" s="148">
        <f t="shared" si="9"/>
        <v>7118.43</v>
      </c>
      <c r="O18" s="149">
        <f t="shared" si="10"/>
        <v>7118.43</v>
      </c>
    </row>
    <row r="19" spans="1:15" s="19" customFormat="1" ht="12" x14ac:dyDescent="0.2">
      <c r="A19" s="108" t="s">
        <v>436</v>
      </c>
      <c r="B19" s="213" t="s">
        <v>437</v>
      </c>
      <c r="C19" s="93" t="s">
        <v>433</v>
      </c>
      <c r="D19" s="103"/>
      <c r="E19" s="103"/>
      <c r="F19" s="103">
        <v>1</v>
      </c>
      <c r="G19" s="103"/>
      <c r="H19" s="209"/>
      <c r="I19" s="210"/>
      <c r="J19" s="210"/>
      <c r="K19" s="20">
        <f t="shared" si="7"/>
        <v>1</v>
      </c>
      <c r="L19" s="61">
        <v>209</v>
      </c>
      <c r="M19" s="147">
        <f t="shared" si="8"/>
        <v>10450</v>
      </c>
      <c r="N19" s="148">
        <f t="shared" si="9"/>
        <v>6147.7349999999997</v>
      </c>
      <c r="O19" s="149">
        <f t="shared" si="10"/>
        <v>6147.7349999999997</v>
      </c>
    </row>
    <row r="20" spans="1:15" s="19" customFormat="1" ht="12" x14ac:dyDescent="0.2">
      <c r="A20" s="109" t="s">
        <v>438</v>
      </c>
      <c r="B20" s="215"/>
      <c r="C20" s="95" t="s">
        <v>439</v>
      </c>
      <c r="D20" s="103"/>
      <c r="E20" s="103"/>
      <c r="F20" s="103">
        <v>1</v>
      </c>
      <c r="G20" s="103"/>
      <c r="H20" s="209"/>
      <c r="I20" s="210"/>
      <c r="J20" s="210"/>
      <c r="K20" s="20">
        <f t="shared" si="7"/>
        <v>1</v>
      </c>
      <c r="L20" s="61">
        <v>209</v>
      </c>
      <c r="M20" s="147">
        <f t="shared" si="8"/>
        <v>10450</v>
      </c>
      <c r="N20" s="148">
        <f t="shared" si="9"/>
        <v>6147.7349999999997</v>
      </c>
      <c r="O20" s="149">
        <f t="shared" si="10"/>
        <v>6147.7349999999997</v>
      </c>
    </row>
    <row r="21" spans="1:15" s="19" customFormat="1" ht="12" customHeight="1" x14ac:dyDescent="0.2">
      <c r="A21" s="110" t="s">
        <v>440</v>
      </c>
      <c r="B21" s="189" t="s">
        <v>441</v>
      </c>
      <c r="C21" s="93" t="s">
        <v>434</v>
      </c>
      <c r="D21" s="103"/>
      <c r="E21" s="103"/>
      <c r="F21" s="103">
        <v>1</v>
      </c>
      <c r="G21" s="103"/>
      <c r="H21" s="209"/>
      <c r="I21" s="210"/>
      <c r="J21" s="210"/>
      <c r="K21" s="20">
        <f t="shared" si="7"/>
        <v>1</v>
      </c>
      <c r="L21" s="61">
        <v>222</v>
      </c>
      <c r="M21" s="147">
        <f t="shared" si="8"/>
        <v>11100</v>
      </c>
      <c r="N21" s="148">
        <f t="shared" si="9"/>
        <v>6530.13</v>
      </c>
      <c r="O21" s="149">
        <f t="shared" si="10"/>
        <v>6530.13</v>
      </c>
    </row>
    <row r="22" spans="1:15" s="19" customFormat="1" ht="12" x14ac:dyDescent="0.2">
      <c r="A22" s="12" t="s">
        <v>13</v>
      </c>
      <c r="B22" s="13" t="s">
        <v>96</v>
      </c>
      <c r="C22" s="12" t="s">
        <v>15</v>
      </c>
      <c r="D22" s="187" t="s">
        <v>97</v>
      </c>
      <c r="E22" s="175" t="s">
        <v>16</v>
      </c>
      <c r="F22" s="175" t="s">
        <v>17</v>
      </c>
      <c r="G22" s="175" t="s">
        <v>18</v>
      </c>
      <c r="H22" s="175" t="s">
        <v>19</v>
      </c>
      <c r="I22" s="209"/>
      <c r="J22" s="210"/>
      <c r="K22" s="17" t="s">
        <v>21</v>
      </c>
      <c r="L22" s="62" t="s">
        <v>22</v>
      </c>
      <c r="M22" s="146" t="s">
        <v>23</v>
      </c>
      <c r="N22" s="18" t="s">
        <v>24</v>
      </c>
      <c r="O22" s="15" t="s">
        <v>25</v>
      </c>
    </row>
    <row r="23" spans="1:15" s="19" customFormat="1" ht="12" x14ac:dyDescent="0.2">
      <c r="A23" s="107" t="s">
        <v>442</v>
      </c>
      <c r="B23" s="213" t="s">
        <v>443</v>
      </c>
      <c r="C23" s="91" t="s">
        <v>444</v>
      </c>
      <c r="D23" s="103"/>
      <c r="E23" s="103"/>
      <c r="F23" s="103">
        <v>1</v>
      </c>
      <c r="G23" s="103"/>
      <c r="H23" s="103"/>
      <c r="I23" s="209"/>
      <c r="J23" s="210"/>
      <c r="K23" s="20">
        <f t="shared" ref="K23:K86" si="11">SUM(D23:J23)</f>
        <v>1</v>
      </c>
      <c r="L23" s="61">
        <v>280</v>
      </c>
      <c r="M23" s="147">
        <f t="shared" ref="M23:M86" si="12">L23*$M$3</f>
        <v>14000</v>
      </c>
      <c r="N23" s="148">
        <f t="shared" ref="N23:N86" si="13">M23-M23*$O$2/100</f>
        <v>8236.2000000000007</v>
      </c>
      <c r="O23" s="149">
        <f t="shared" ref="O23:O86" si="14">K23*N23</f>
        <v>8236.2000000000007</v>
      </c>
    </row>
    <row r="24" spans="1:15" s="19" customFormat="1" ht="12" x14ac:dyDescent="0.2">
      <c r="A24" s="107" t="s">
        <v>442</v>
      </c>
      <c r="B24" s="216"/>
      <c r="C24" s="91" t="s">
        <v>445</v>
      </c>
      <c r="D24" s="103"/>
      <c r="E24" s="103"/>
      <c r="F24" s="103">
        <v>1</v>
      </c>
      <c r="G24" s="103"/>
      <c r="H24" s="103"/>
      <c r="I24" s="209"/>
      <c r="J24" s="210"/>
      <c r="K24" s="20">
        <f t="shared" si="11"/>
        <v>1</v>
      </c>
      <c r="L24" s="61">
        <v>280</v>
      </c>
      <c r="M24" s="147">
        <f t="shared" si="12"/>
        <v>14000</v>
      </c>
      <c r="N24" s="148">
        <f t="shared" si="13"/>
        <v>8236.2000000000007</v>
      </c>
      <c r="O24" s="149">
        <f t="shared" si="14"/>
        <v>8236.2000000000007</v>
      </c>
    </row>
    <row r="25" spans="1:15" s="19" customFormat="1" ht="12" x14ac:dyDescent="0.2">
      <c r="A25" s="107" t="s">
        <v>446</v>
      </c>
      <c r="B25" s="216"/>
      <c r="C25" s="91" t="s">
        <v>447</v>
      </c>
      <c r="D25" s="103"/>
      <c r="E25" s="103"/>
      <c r="F25" s="103">
        <v>1</v>
      </c>
      <c r="G25" s="103"/>
      <c r="H25" s="103"/>
      <c r="I25" s="209"/>
      <c r="J25" s="210"/>
      <c r="K25" s="20">
        <f t="shared" si="11"/>
        <v>1</v>
      </c>
      <c r="L25" s="61">
        <v>280</v>
      </c>
      <c r="M25" s="147">
        <f t="shared" si="12"/>
        <v>14000</v>
      </c>
      <c r="N25" s="148">
        <f t="shared" si="13"/>
        <v>8236.2000000000007</v>
      </c>
      <c r="O25" s="149">
        <f t="shared" si="14"/>
        <v>8236.2000000000007</v>
      </c>
    </row>
    <row r="26" spans="1:15" s="19" customFormat="1" ht="12" x14ac:dyDescent="0.2">
      <c r="A26" s="107" t="s">
        <v>446</v>
      </c>
      <c r="B26" s="216"/>
      <c r="C26" s="91" t="s">
        <v>448</v>
      </c>
      <c r="D26" s="103"/>
      <c r="E26" s="103"/>
      <c r="F26" s="103">
        <v>1</v>
      </c>
      <c r="G26" s="103"/>
      <c r="H26" s="103"/>
      <c r="I26" s="209"/>
      <c r="J26" s="210"/>
      <c r="K26" s="20">
        <f t="shared" si="11"/>
        <v>1</v>
      </c>
      <c r="L26" s="61">
        <v>280</v>
      </c>
      <c r="M26" s="147">
        <f t="shared" si="12"/>
        <v>14000</v>
      </c>
      <c r="N26" s="148">
        <f t="shared" si="13"/>
        <v>8236.2000000000007</v>
      </c>
      <c r="O26" s="149">
        <f t="shared" si="14"/>
        <v>8236.2000000000007</v>
      </c>
    </row>
    <row r="27" spans="1:15" s="19" customFormat="1" ht="12" x14ac:dyDescent="0.2">
      <c r="A27" s="108" t="s">
        <v>449</v>
      </c>
      <c r="B27" s="216"/>
      <c r="C27" s="93" t="s">
        <v>450</v>
      </c>
      <c r="D27" s="103"/>
      <c r="E27" s="103"/>
      <c r="F27" s="103">
        <v>1</v>
      </c>
      <c r="G27" s="103"/>
      <c r="H27" s="103"/>
      <c r="I27" s="209"/>
      <c r="J27" s="210"/>
      <c r="K27" s="20">
        <f t="shared" si="11"/>
        <v>1</v>
      </c>
      <c r="L27" s="61">
        <v>280</v>
      </c>
      <c r="M27" s="147">
        <f t="shared" si="12"/>
        <v>14000</v>
      </c>
      <c r="N27" s="148">
        <f t="shared" si="13"/>
        <v>8236.2000000000007</v>
      </c>
      <c r="O27" s="149">
        <f t="shared" si="14"/>
        <v>8236.2000000000007</v>
      </c>
    </row>
    <row r="28" spans="1:15" s="19" customFormat="1" ht="12" x14ac:dyDescent="0.2">
      <c r="A28" s="109" t="s">
        <v>449</v>
      </c>
      <c r="B28" s="217"/>
      <c r="C28" s="95" t="s">
        <v>451</v>
      </c>
      <c r="D28" s="103"/>
      <c r="E28" s="103"/>
      <c r="F28" s="103"/>
      <c r="G28" s="103"/>
      <c r="H28" s="103"/>
      <c r="I28" s="209"/>
      <c r="J28" s="210"/>
      <c r="K28" s="20">
        <f t="shared" si="11"/>
        <v>0</v>
      </c>
      <c r="L28" s="61">
        <v>280</v>
      </c>
      <c r="M28" s="147">
        <f t="shared" si="12"/>
        <v>14000</v>
      </c>
      <c r="N28" s="148">
        <f t="shared" si="13"/>
        <v>8236.2000000000007</v>
      </c>
      <c r="O28" s="149">
        <f t="shared" si="14"/>
        <v>0</v>
      </c>
    </row>
    <row r="29" spans="1:15" s="19" customFormat="1" ht="12" x14ac:dyDescent="0.2">
      <c r="A29" s="107" t="s">
        <v>452</v>
      </c>
      <c r="B29" s="213" t="s">
        <v>453</v>
      </c>
      <c r="C29" s="91" t="s">
        <v>62</v>
      </c>
      <c r="D29" s="103"/>
      <c r="E29" s="103"/>
      <c r="F29" s="103">
        <v>1</v>
      </c>
      <c r="G29" s="103"/>
      <c r="H29" s="103"/>
      <c r="I29" s="209"/>
      <c r="J29" s="210"/>
      <c r="K29" s="20">
        <f t="shared" si="11"/>
        <v>1</v>
      </c>
      <c r="L29" s="61">
        <v>269</v>
      </c>
      <c r="M29" s="147">
        <f t="shared" si="12"/>
        <v>13450</v>
      </c>
      <c r="N29" s="148">
        <f t="shared" si="13"/>
        <v>7912.6350000000002</v>
      </c>
      <c r="O29" s="149">
        <f t="shared" si="14"/>
        <v>7912.6350000000002</v>
      </c>
    </row>
    <row r="30" spans="1:15" s="19" customFormat="1" ht="12" x14ac:dyDescent="0.2">
      <c r="A30" s="108" t="s">
        <v>452</v>
      </c>
      <c r="B30" s="214"/>
      <c r="C30" s="93" t="s">
        <v>454</v>
      </c>
      <c r="D30" s="103"/>
      <c r="E30" s="103"/>
      <c r="F30" s="103">
        <v>2</v>
      </c>
      <c r="G30" s="103"/>
      <c r="H30" s="103"/>
      <c r="I30" s="209"/>
      <c r="J30" s="210"/>
      <c r="K30" s="20">
        <f t="shared" si="11"/>
        <v>2</v>
      </c>
      <c r="L30" s="61">
        <v>269</v>
      </c>
      <c r="M30" s="147">
        <f t="shared" si="12"/>
        <v>13450</v>
      </c>
      <c r="N30" s="148">
        <f t="shared" si="13"/>
        <v>7912.6350000000002</v>
      </c>
      <c r="O30" s="149">
        <f t="shared" si="14"/>
        <v>15825.27</v>
      </c>
    </row>
    <row r="31" spans="1:15" s="19" customFormat="1" ht="12" x14ac:dyDescent="0.2">
      <c r="A31" s="108" t="s">
        <v>452</v>
      </c>
      <c r="B31" s="214"/>
      <c r="C31" s="93" t="s">
        <v>427</v>
      </c>
      <c r="D31" s="103"/>
      <c r="E31" s="103"/>
      <c r="F31" s="103">
        <v>1</v>
      </c>
      <c r="G31" s="103"/>
      <c r="H31" s="103"/>
      <c r="I31" s="209"/>
      <c r="J31" s="210"/>
      <c r="K31" s="20">
        <f t="shared" si="11"/>
        <v>1</v>
      </c>
      <c r="L31" s="61">
        <v>269</v>
      </c>
      <c r="M31" s="147">
        <f t="shared" si="12"/>
        <v>13450</v>
      </c>
      <c r="N31" s="148">
        <f t="shared" si="13"/>
        <v>7912.6350000000002</v>
      </c>
      <c r="O31" s="149">
        <f t="shared" si="14"/>
        <v>7912.6350000000002</v>
      </c>
    </row>
    <row r="32" spans="1:15" s="19" customFormat="1" ht="12" x14ac:dyDescent="0.2">
      <c r="A32" s="111" t="s">
        <v>455</v>
      </c>
      <c r="B32" s="216"/>
      <c r="C32" s="97" t="s">
        <v>72</v>
      </c>
      <c r="D32" s="103"/>
      <c r="E32" s="103"/>
      <c r="F32" s="103"/>
      <c r="G32" s="103">
        <v>1</v>
      </c>
      <c r="H32" s="103"/>
      <c r="I32" s="209"/>
      <c r="J32" s="210"/>
      <c r="K32" s="20">
        <f t="shared" si="11"/>
        <v>1</v>
      </c>
      <c r="L32" s="61">
        <v>269</v>
      </c>
      <c r="M32" s="147">
        <f t="shared" si="12"/>
        <v>13450</v>
      </c>
      <c r="N32" s="148">
        <f t="shared" si="13"/>
        <v>7912.6350000000002</v>
      </c>
      <c r="O32" s="149">
        <f t="shared" si="14"/>
        <v>7912.6350000000002</v>
      </c>
    </row>
    <row r="33" spans="1:15" s="19" customFormat="1" ht="12" x14ac:dyDescent="0.2">
      <c r="A33" s="107" t="s">
        <v>456</v>
      </c>
      <c r="B33" s="213" t="s">
        <v>457</v>
      </c>
      <c r="C33" s="91" t="s">
        <v>458</v>
      </c>
      <c r="D33" s="103"/>
      <c r="E33" s="103"/>
      <c r="F33" s="103">
        <v>1</v>
      </c>
      <c r="G33" s="103"/>
      <c r="H33" s="185"/>
      <c r="I33" s="209"/>
      <c r="J33" s="210"/>
      <c r="K33" s="20">
        <f t="shared" si="11"/>
        <v>1</v>
      </c>
      <c r="L33" s="61">
        <v>244</v>
      </c>
      <c r="M33" s="147">
        <f t="shared" si="12"/>
        <v>12200</v>
      </c>
      <c r="N33" s="148">
        <f t="shared" si="13"/>
        <v>7177.26</v>
      </c>
      <c r="O33" s="149">
        <f t="shared" si="14"/>
        <v>7177.26</v>
      </c>
    </row>
    <row r="34" spans="1:15" s="19" customFormat="1" ht="12" x14ac:dyDescent="0.2">
      <c r="A34" s="108" t="s">
        <v>456</v>
      </c>
      <c r="B34" s="216"/>
      <c r="C34" s="93" t="s">
        <v>59</v>
      </c>
      <c r="D34" s="103"/>
      <c r="E34" s="103"/>
      <c r="F34" s="103">
        <v>1</v>
      </c>
      <c r="G34" s="103"/>
      <c r="H34" s="185"/>
      <c r="I34" s="209"/>
      <c r="J34" s="210"/>
      <c r="K34" s="20">
        <f t="shared" si="11"/>
        <v>1</v>
      </c>
      <c r="L34" s="61">
        <v>244</v>
      </c>
      <c r="M34" s="147">
        <f t="shared" si="12"/>
        <v>12200</v>
      </c>
      <c r="N34" s="148">
        <f t="shared" si="13"/>
        <v>7177.26</v>
      </c>
      <c r="O34" s="149">
        <f t="shared" si="14"/>
        <v>7177.26</v>
      </c>
    </row>
    <row r="35" spans="1:15" s="19" customFormat="1" ht="12" x14ac:dyDescent="0.2">
      <c r="A35" s="109" t="s">
        <v>456</v>
      </c>
      <c r="B35" s="217"/>
      <c r="C35" s="95" t="s">
        <v>459</v>
      </c>
      <c r="D35" s="103"/>
      <c r="E35" s="103"/>
      <c r="F35" s="103">
        <v>1</v>
      </c>
      <c r="G35" s="103"/>
      <c r="H35" s="185"/>
      <c r="I35" s="209"/>
      <c r="J35" s="210"/>
      <c r="K35" s="20">
        <f t="shared" si="11"/>
        <v>1</v>
      </c>
      <c r="L35" s="61">
        <v>244</v>
      </c>
      <c r="M35" s="147">
        <f t="shared" si="12"/>
        <v>12200</v>
      </c>
      <c r="N35" s="148">
        <f t="shared" si="13"/>
        <v>7177.26</v>
      </c>
      <c r="O35" s="149">
        <f t="shared" si="14"/>
        <v>7177.26</v>
      </c>
    </row>
    <row r="36" spans="1:15" s="19" customFormat="1" ht="12" x14ac:dyDescent="0.2">
      <c r="A36" s="107" t="s">
        <v>460</v>
      </c>
      <c r="B36" s="213" t="s">
        <v>461</v>
      </c>
      <c r="C36" s="91" t="s">
        <v>462</v>
      </c>
      <c r="D36" s="103"/>
      <c r="E36" s="103"/>
      <c r="F36" s="103">
        <v>1</v>
      </c>
      <c r="G36" s="103"/>
      <c r="H36" s="103"/>
      <c r="I36" s="209"/>
      <c r="J36" s="210"/>
      <c r="K36" s="20">
        <f t="shared" si="11"/>
        <v>1</v>
      </c>
      <c r="L36" s="61">
        <v>222</v>
      </c>
      <c r="M36" s="147">
        <f t="shared" si="12"/>
        <v>11100</v>
      </c>
      <c r="N36" s="148">
        <f t="shared" si="13"/>
        <v>6530.13</v>
      </c>
      <c r="O36" s="149">
        <f t="shared" si="14"/>
        <v>6530.13</v>
      </c>
    </row>
    <row r="37" spans="1:15" s="19" customFormat="1" ht="12" x14ac:dyDescent="0.2">
      <c r="A37" s="107" t="s">
        <v>460</v>
      </c>
      <c r="B37" s="216"/>
      <c r="C37" s="91" t="s">
        <v>463</v>
      </c>
      <c r="D37" s="103"/>
      <c r="E37" s="103"/>
      <c r="F37" s="103">
        <v>1</v>
      </c>
      <c r="G37" s="103"/>
      <c r="H37" s="103"/>
      <c r="I37" s="209"/>
      <c r="J37" s="210"/>
      <c r="K37" s="20">
        <f t="shared" si="11"/>
        <v>1</v>
      </c>
      <c r="L37" s="61">
        <v>222</v>
      </c>
      <c r="M37" s="147">
        <f t="shared" si="12"/>
        <v>11100</v>
      </c>
      <c r="N37" s="148">
        <f t="shared" si="13"/>
        <v>6530.13</v>
      </c>
      <c r="O37" s="149">
        <f t="shared" si="14"/>
        <v>6530.13</v>
      </c>
    </row>
    <row r="38" spans="1:15" s="19" customFormat="1" ht="12" x14ac:dyDescent="0.2">
      <c r="A38" s="107" t="s">
        <v>464</v>
      </c>
      <c r="B38" s="216"/>
      <c r="C38" s="112" t="s">
        <v>465</v>
      </c>
      <c r="D38" s="103"/>
      <c r="E38" s="103"/>
      <c r="F38" s="103"/>
      <c r="G38" s="103"/>
      <c r="H38" s="103"/>
      <c r="I38" s="209"/>
      <c r="J38" s="210"/>
      <c r="K38" s="20">
        <f t="shared" si="11"/>
        <v>0</v>
      </c>
      <c r="L38" s="61">
        <v>222</v>
      </c>
      <c r="M38" s="147">
        <f t="shared" si="12"/>
        <v>11100</v>
      </c>
      <c r="N38" s="148">
        <f t="shared" si="13"/>
        <v>6530.13</v>
      </c>
      <c r="O38" s="149">
        <f t="shared" si="14"/>
        <v>0</v>
      </c>
    </row>
    <row r="39" spans="1:15" s="19" customFormat="1" ht="12" x14ac:dyDescent="0.2">
      <c r="A39" s="108" t="s">
        <v>466</v>
      </c>
      <c r="B39" s="216"/>
      <c r="C39" s="93" t="s">
        <v>87</v>
      </c>
      <c r="D39" s="103"/>
      <c r="E39" s="103"/>
      <c r="F39" s="103"/>
      <c r="G39" s="103">
        <v>1</v>
      </c>
      <c r="H39" s="103"/>
      <c r="I39" s="209"/>
      <c r="J39" s="210"/>
      <c r="K39" s="20">
        <f t="shared" si="11"/>
        <v>1</v>
      </c>
      <c r="L39" s="61">
        <v>222</v>
      </c>
      <c r="M39" s="147">
        <f t="shared" si="12"/>
        <v>11100</v>
      </c>
      <c r="N39" s="148">
        <f t="shared" si="13"/>
        <v>6530.13</v>
      </c>
      <c r="O39" s="149">
        <f t="shared" si="14"/>
        <v>6530.13</v>
      </c>
    </row>
    <row r="40" spans="1:15" s="19" customFormat="1" ht="12" x14ac:dyDescent="0.2">
      <c r="A40" s="109" t="s">
        <v>466</v>
      </c>
      <c r="B40" s="217"/>
      <c r="C40" s="95" t="s">
        <v>467</v>
      </c>
      <c r="D40" s="103"/>
      <c r="E40" s="103"/>
      <c r="F40" s="103">
        <v>1</v>
      </c>
      <c r="G40" s="103"/>
      <c r="H40" s="103"/>
      <c r="I40" s="209"/>
      <c r="J40" s="210"/>
      <c r="K40" s="20">
        <f t="shared" si="11"/>
        <v>1</v>
      </c>
      <c r="L40" s="61">
        <v>222</v>
      </c>
      <c r="M40" s="147">
        <f t="shared" si="12"/>
        <v>11100</v>
      </c>
      <c r="N40" s="148">
        <f t="shared" si="13"/>
        <v>6530.13</v>
      </c>
      <c r="O40" s="149">
        <f t="shared" si="14"/>
        <v>6530.13</v>
      </c>
    </row>
    <row r="41" spans="1:15" s="19" customFormat="1" ht="12" x14ac:dyDescent="0.2">
      <c r="A41" s="107" t="s">
        <v>468</v>
      </c>
      <c r="B41" s="213" t="s">
        <v>469</v>
      </c>
      <c r="C41" s="91" t="s">
        <v>173</v>
      </c>
      <c r="D41" s="103"/>
      <c r="E41" s="103"/>
      <c r="F41" s="103"/>
      <c r="G41" s="103">
        <v>1</v>
      </c>
      <c r="H41" s="103"/>
      <c r="I41" s="209"/>
      <c r="J41" s="210"/>
      <c r="K41" s="20">
        <f t="shared" si="11"/>
        <v>1</v>
      </c>
      <c r="L41" s="61">
        <v>199</v>
      </c>
      <c r="M41" s="147">
        <f t="shared" si="12"/>
        <v>9950</v>
      </c>
      <c r="N41" s="148">
        <f t="shared" si="13"/>
        <v>5853.585</v>
      </c>
      <c r="O41" s="149">
        <f t="shared" si="14"/>
        <v>5853.585</v>
      </c>
    </row>
    <row r="42" spans="1:15" s="19" customFormat="1" ht="12" x14ac:dyDescent="0.2">
      <c r="A42" s="107" t="s">
        <v>468</v>
      </c>
      <c r="B42" s="216"/>
      <c r="C42" s="91" t="s">
        <v>470</v>
      </c>
      <c r="D42" s="103"/>
      <c r="E42" s="103"/>
      <c r="F42" s="103">
        <v>1</v>
      </c>
      <c r="G42" s="103"/>
      <c r="H42" s="103"/>
      <c r="I42" s="209"/>
      <c r="J42" s="210"/>
      <c r="K42" s="20">
        <f t="shared" si="11"/>
        <v>1</v>
      </c>
      <c r="L42" s="61">
        <v>199</v>
      </c>
      <c r="M42" s="147">
        <f t="shared" si="12"/>
        <v>9950</v>
      </c>
      <c r="N42" s="148">
        <f t="shared" si="13"/>
        <v>5853.585</v>
      </c>
      <c r="O42" s="149">
        <f t="shared" si="14"/>
        <v>5853.585</v>
      </c>
    </row>
    <row r="43" spans="1:15" s="19" customFormat="1" ht="12" x14ac:dyDescent="0.2">
      <c r="A43" s="107" t="s">
        <v>468</v>
      </c>
      <c r="B43" s="216"/>
      <c r="C43" s="93" t="s">
        <v>131</v>
      </c>
      <c r="D43" s="103"/>
      <c r="E43" s="103"/>
      <c r="F43" s="103">
        <v>1</v>
      </c>
      <c r="G43" s="103"/>
      <c r="H43" s="103"/>
      <c r="I43" s="209"/>
      <c r="J43" s="210"/>
      <c r="K43" s="20">
        <f t="shared" si="11"/>
        <v>1</v>
      </c>
      <c r="L43" s="61">
        <v>199</v>
      </c>
      <c r="M43" s="147">
        <f t="shared" si="12"/>
        <v>9950</v>
      </c>
      <c r="N43" s="148">
        <f t="shared" si="13"/>
        <v>5853.585</v>
      </c>
      <c r="O43" s="149">
        <f t="shared" si="14"/>
        <v>5853.585</v>
      </c>
    </row>
    <row r="44" spans="1:15" s="19" customFormat="1" ht="12" x14ac:dyDescent="0.2">
      <c r="A44" s="107" t="s">
        <v>468</v>
      </c>
      <c r="B44" s="216"/>
      <c r="C44" s="93" t="s">
        <v>471</v>
      </c>
      <c r="D44" s="103"/>
      <c r="E44" s="103"/>
      <c r="F44" s="103">
        <v>1</v>
      </c>
      <c r="G44" s="103"/>
      <c r="H44" s="103"/>
      <c r="I44" s="209"/>
      <c r="J44" s="210"/>
      <c r="K44" s="20">
        <f t="shared" si="11"/>
        <v>1</v>
      </c>
      <c r="L44" s="61">
        <v>199</v>
      </c>
      <c r="M44" s="147">
        <f t="shared" si="12"/>
        <v>9950</v>
      </c>
      <c r="N44" s="148">
        <f t="shared" si="13"/>
        <v>5853.585</v>
      </c>
      <c r="O44" s="149">
        <f t="shared" si="14"/>
        <v>5853.585</v>
      </c>
    </row>
    <row r="45" spans="1:15" s="19" customFormat="1" ht="12" x14ac:dyDescent="0.2">
      <c r="A45" s="109" t="s">
        <v>472</v>
      </c>
      <c r="B45" s="217"/>
      <c r="C45" s="95" t="s">
        <v>473</v>
      </c>
      <c r="D45" s="103"/>
      <c r="E45" s="103"/>
      <c r="F45" s="103"/>
      <c r="G45" s="103"/>
      <c r="H45" s="103"/>
      <c r="I45" s="209"/>
      <c r="J45" s="210"/>
      <c r="K45" s="20">
        <f t="shared" si="11"/>
        <v>0</v>
      </c>
      <c r="L45" s="61">
        <v>199</v>
      </c>
      <c r="M45" s="147">
        <f t="shared" si="12"/>
        <v>9950</v>
      </c>
      <c r="N45" s="148">
        <f t="shared" si="13"/>
        <v>5853.585</v>
      </c>
      <c r="O45" s="149">
        <f t="shared" si="14"/>
        <v>0</v>
      </c>
    </row>
    <row r="46" spans="1:15" s="19" customFormat="1" ht="12" x14ac:dyDescent="0.2">
      <c r="A46" s="135" t="s">
        <v>474</v>
      </c>
      <c r="B46" s="213" t="s">
        <v>475</v>
      </c>
      <c r="C46" s="114" t="s">
        <v>476</v>
      </c>
      <c r="D46" s="103">
        <v>1</v>
      </c>
      <c r="E46" s="103"/>
      <c r="F46" s="103"/>
      <c r="G46" s="103"/>
      <c r="H46" s="185"/>
      <c r="I46" s="209"/>
      <c r="J46" s="210"/>
      <c r="K46" s="20">
        <f t="shared" si="11"/>
        <v>1</v>
      </c>
      <c r="L46" s="61">
        <v>195</v>
      </c>
      <c r="M46" s="147">
        <f t="shared" si="12"/>
        <v>9750</v>
      </c>
      <c r="N46" s="148">
        <f t="shared" si="13"/>
        <v>5735.9250000000002</v>
      </c>
      <c r="O46" s="149">
        <f t="shared" si="14"/>
        <v>5735.9250000000002</v>
      </c>
    </row>
    <row r="47" spans="1:15" s="19" customFormat="1" ht="12" x14ac:dyDescent="0.2">
      <c r="A47" s="107" t="s">
        <v>477</v>
      </c>
      <c r="B47" s="216"/>
      <c r="C47" s="91" t="s">
        <v>478</v>
      </c>
      <c r="D47" s="103"/>
      <c r="E47" s="103"/>
      <c r="F47" s="103">
        <v>1</v>
      </c>
      <c r="G47" s="103"/>
      <c r="H47" s="185"/>
      <c r="I47" s="209"/>
      <c r="J47" s="210"/>
      <c r="K47" s="20">
        <f t="shared" si="11"/>
        <v>1</v>
      </c>
      <c r="L47" s="61">
        <v>195</v>
      </c>
      <c r="M47" s="147">
        <f t="shared" si="12"/>
        <v>9750</v>
      </c>
      <c r="N47" s="148">
        <f t="shared" si="13"/>
        <v>5735.9250000000002</v>
      </c>
      <c r="O47" s="149">
        <f t="shared" si="14"/>
        <v>5735.9250000000002</v>
      </c>
    </row>
    <row r="48" spans="1:15" s="19" customFormat="1" ht="12" x14ac:dyDescent="0.2">
      <c r="A48" s="107" t="s">
        <v>477</v>
      </c>
      <c r="B48" s="216"/>
      <c r="C48" s="93" t="s">
        <v>479</v>
      </c>
      <c r="D48" s="103">
        <v>1</v>
      </c>
      <c r="E48" s="103"/>
      <c r="F48" s="103"/>
      <c r="G48" s="103"/>
      <c r="H48" s="185"/>
      <c r="I48" s="209"/>
      <c r="J48" s="210"/>
      <c r="K48" s="20">
        <f t="shared" si="11"/>
        <v>1</v>
      </c>
      <c r="L48" s="61">
        <v>195</v>
      </c>
      <c r="M48" s="147">
        <f t="shared" si="12"/>
        <v>9750</v>
      </c>
      <c r="N48" s="148">
        <f t="shared" si="13"/>
        <v>5735.9250000000002</v>
      </c>
      <c r="O48" s="149">
        <f t="shared" si="14"/>
        <v>5735.9250000000002</v>
      </c>
    </row>
    <row r="49" spans="1:15" s="19" customFormat="1" ht="12" x14ac:dyDescent="0.2">
      <c r="A49" s="111" t="s">
        <v>477</v>
      </c>
      <c r="B49" s="217"/>
      <c r="C49" s="95" t="s">
        <v>480</v>
      </c>
      <c r="D49" s="103">
        <v>1</v>
      </c>
      <c r="E49" s="103">
        <v>1</v>
      </c>
      <c r="F49" s="103"/>
      <c r="G49" s="103"/>
      <c r="H49" s="185"/>
      <c r="I49" s="209"/>
      <c r="J49" s="210"/>
      <c r="K49" s="20">
        <f t="shared" si="11"/>
        <v>2</v>
      </c>
      <c r="L49" s="61">
        <v>195</v>
      </c>
      <c r="M49" s="147">
        <f t="shared" si="12"/>
        <v>9750</v>
      </c>
      <c r="N49" s="148">
        <f t="shared" si="13"/>
        <v>5735.9250000000002</v>
      </c>
      <c r="O49" s="149">
        <f t="shared" si="14"/>
        <v>11471.85</v>
      </c>
    </row>
    <row r="50" spans="1:15" s="19" customFormat="1" ht="12" x14ac:dyDescent="0.2">
      <c r="A50" s="107" t="s">
        <v>481</v>
      </c>
      <c r="B50" s="214" t="s">
        <v>482</v>
      </c>
      <c r="C50" s="91" t="s">
        <v>483</v>
      </c>
      <c r="D50" s="103"/>
      <c r="E50" s="103">
        <v>1</v>
      </c>
      <c r="F50" s="103">
        <v>2</v>
      </c>
      <c r="G50" s="103"/>
      <c r="H50" s="103"/>
      <c r="I50" s="209"/>
      <c r="J50" s="210"/>
      <c r="K50" s="20">
        <f t="shared" si="11"/>
        <v>3</v>
      </c>
      <c r="L50" s="61">
        <v>181</v>
      </c>
      <c r="M50" s="147">
        <f t="shared" si="12"/>
        <v>9050</v>
      </c>
      <c r="N50" s="148">
        <f t="shared" si="13"/>
        <v>5324.1149999999998</v>
      </c>
      <c r="O50" s="149">
        <f t="shared" si="14"/>
        <v>15972.344999999999</v>
      </c>
    </row>
    <row r="51" spans="1:15" s="19" customFormat="1" ht="12" x14ac:dyDescent="0.2">
      <c r="A51" s="107" t="s">
        <v>481</v>
      </c>
      <c r="B51" s="216"/>
      <c r="C51" s="91" t="s">
        <v>484</v>
      </c>
      <c r="D51" s="103"/>
      <c r="E51" s="103"/>
      <c r="F51" s="103">
        <v>2</v>
      </c>
      <c r="G51" s="103"/>
      <c r="H51" s="103"/>
      <c r="I51" s="209"/>
      <c r="J51" s="210"/>
      <c r="K51" s="20">
        <f t="shared" si="11"/>
        <v>2</v>
      </c>
      <c r="L51" s="61">
        <v>181</v>
      </c>
      <c r="M51" s="147">
        <f t="shared" si="12"/>
        <v>9050</v>
      </c>
      <c r="N51" s="148">
        <f t="shared" si="13"/>
        <v>5324.1149999999998</v>
      </c>
      <c r="O51" s="149">
        <f t="shared" si="14"/>
        <v>10648.23</v>
      </c>
    </row>
    <row r="52" spans="1:15" s="19" customFormat="1" ht="12" x14ac:dyDescent="0.2">
      <c r="A52" s="107" t="s">
        <v>485</v>
      </c>
      <c r="B52" s="216"/>
      <c r="C52" s="91" t="s">
        <v>486</v>
      </c>
      <c r="D52" s="103"/>
      <c r="E52" s="103">
        <v>1</v>
      </c>
      <c r="F52" s="103"/>
      <c r="G52" s="103"/>
      <c r="H52" s="103"/>
      <c r="I52" s="209"/>
      <c r="J52" s="210"/>
      <c r="K52" s="20">
        <f t="shared" si="11"/>
        <v>1</v>
      </c>
      <c r="L52" s="61">
        <v>181</v>
      </c>
      <c r="M52" s="147">
        <f t="shared" si="12"/>
        <v>9050</v>
      </c>
      <c r="N52" s="148">
        <f t="shared" si="13"/>
        <v>5324.1149999999998</v>
      </c>
      <c r="O52" s="149">
        <f t="shared" si="14"/>
        <v>5324.1149999999998</v>
      </c>
    </row>
    <row r="53" spans="1:15" s="19" customFormat="1" ht="12" x14ac:dyDescent="0.2">
      <c r="A53" s="108" t="s">
        <v>487</v>
      </c>
      <c r="B53" s="216"/>
      <c r="C53" s="93" t="s">
        <v>488</v>
      </c>
      <c r="D53" s="103"/>
      <c r="E53" s="103"/>
      <c r="F53" s="103">
        <v>1</v>
      </c>
      <c r="G53" s="103"/>
      <c r="H53" s="103"/>
      <c r="I53" s="209"/>
      <c r="J53" s="210"/>
      <c r="K53" s="20">
        <f t="shared" si="11"/>
        <v>1</v>
      </c>
      <c r="L53" s="61">
        <v>181</v>
      </c>
      <c r="M53" s="147">
        <f t="shared" si="12"/>
        <v>9050</v>
      </c>
      <c r="N53" s="148">
        <f t="shared" si="13"/>
        <v>5324.1149999999998</v>
      </c>
      <c r="O53" s="149">
        <f t="shared" si="14"/>
        <v>5324.1149999999998</v>
      </c>
    </row>
    <row r="54" spans="1:15" s="19" customFormat="1" ht="12" x14ac:dyDescent="0.2">
      <c r="A54" s="109" t="s">
        <v>489</v>
      </c>
      <c r="B54" s="216"/>
      <c r="C54" s="95" t="s">
        <v>490</v>
      </c>
      <c r="D54" s="103"/>
      <c r="E54" s="103"/>
      <c r="F54" s="103">
        <v>1</v>
      </c>
      <c r="G54" s="103"/>
      <c r="H54" s="103"/>
      <c r="I54" s="209"/>
      <c r="J54" s="210"/>
      <c r="K54" s="20">
        <f t="shared" si="11"/>
        <v>1</v>
      </c>
      <c r="L54" s="61">
        <v>181</v>
      </c>
      <c r="M54" s="147">
        <f t="shared" si="12"/>
        <v>9050</v>
      </c>
      <c r="N54" s="148">
        <f t="shared" si="13"/>
        <v>5324.1149999999998</v>
      </c>
      <c r="O54" s="149">
        <f t="shared" si="14"/>
        <v>5324.1149999999998</v>
      </c>
    </row>
    <row r="55" spans="1:15" s="19" customFormat="1" ht="12" customHeight="1" x14ac:dyDescent="0.2">
      <c r="A55" s="107" t="s">
        <v>491</v>
      </c>
      <c r="B55" s="213" t="s">
        <v>492</v>
      </c>
      <c r="C55" s="91" t="s">
        <v>493</v>
      </c>
      <c r="D55" s="103">
        <v>2</v>
      </c>
      <c r="E55" s="103">
        <v>2</v>
      </c>
      <c r="F55" s="103">
        <v>4</v>
      </c>
      <c r="G55" s="103"/>
      <c r="H55" s="103"/>
      <c r="I55" s="209"/>
      <c r="J55" s="210"/>
      <c r="K55" s="20">
        <f t="shared" si="11"/>
        <v>8</v>
      </c>
      <c r="L55" s="61">
        <v>172</v>
      </c>
      <c r="M55" s="147">
        <f t="shared" si="12"/>
        <v>8600</v>
      </c>
      <c r="N55" s="148">
        <f t="shared" si="13"/>
        <v>5059.38</v>
      </c>
      <c r="O55" s="149">
        <f t="shared" si="14"/>
        <v>40475.040000000001</v>
      </c>
    </row>
    <row r="56" spans="1:15" s="19" customFormat="1" ht="12" customHeight="1" x14ac:dyDescent="0.2">
      <c r="A56" s="108" t="s">
        <v>491</v>
      </c>
      <c r="B56" s="214"/>
      <c r="C56" s="93" t="s">
        <v>494</v>
      </c>
      <c r="D56" s="103">
        <v>3</v>
      </c>
      <c r="E56" s="103">
        <v>3</v>
      </c>
      <c r="F56" s="103">
        <v>2</v>
      </c>
      <c r="G56" s="103"/>
      <c r="H56" s="103"/>
      <c r="I56" s="209"/>
      <c r="J56" s="210"/>
      <c r="K56" s="20">
        <f t="shared" si="11"/>
        <v>8</v>
      </c>
      <c r="L56" s="61">
        <v>172</v>
      </c>
      <c r="M56" s="147">
        <f t="shared" si="12"/>
        <v>8600</v>
      </c>
      <c r="N56" s="148">
        <f t="shared" si="13"/>
        <v>5059.38</v>
      </c>
      <c r="O56" s="149">
        <f t="shared" si="14"/>
        <v>40475.040000000001</v>
      </c>
    </row>
    <row r="57" spans="1:15" s="19" customFormat="1" ht="12" customHeight="1" x14ac:dyDescent="0.2">
      <c r="A57" s="108" t="s">
        <v>495</v>
      </c>
      <c r="B57" s="214"/>
      <c r="C57" s="93" t="s">
        <v>496</v>
      </c>
      <c r="D57" s="103">
        <v>3</v>
      </c>
      <c r="E57" s="103">
        <v>4</v>
      </c>
      <c r="F57" s="103">
        <v>5</v>
      </c>
      <c r="G57" s="103"/>
      <c r="H57" s="103"/>
      <c r="I57" s="209"/>
      <c r="J57" s="210"/>
      <c r="K57" s="20">
        <f t="shared" si="11"/>
        <v>12</v>
      </c>
      <c r="L57" s="61">
        <v>172</v>
      </c>
      <c r="M57" s="147">
        <f t="shared" si="12"/>
        <v>8600</v>
      </c>
      <c r="N57" s="148">
        <f t="shared" si="13"/>
        <v>5059.38</v>
      </c>
      <c r="O57" s="149">
        <f t="shared" si="14"/>
        <v>60712.56</v>
      </c>
    </row>
    <row r="58" spans="1:15" s="19" customFormat="1" ht="12" customHeight="1" x14ac:dyDescent="0.2">
      <c r="A58" s="109" t="s">
        <v>495</v>
      </c>
      <c r="B58" s="214"/>
      <c r="C58" s="95" t="s">
        <v>497</v>
      </c>
      <c r="D58" s="103">
        <v>2</v>
      </c>
      <c r="E58" s="103">
        <v>1</v>
      </c>
      <c r="F58" s="103">
        <v>2</v>
      </c>
      <c r="G58" s="103"/>
      <c r="H58" s="103"/>
      <c r="I58" s="209"/>
      <c r="J58" s="210"/>
      <c r="K58" s="20">
        <f t="shared" si="11"/>
        <v>5</v>
      </c>
      <c r="L58" s="61">
        <v>172</v>
      </c>
      <c r="M58" s="147">
        <f t="shared" si="12"/>
        <v>8600</v>
      </c>
      <c r="N58" s="148">
        <f t="shared" si="13"/>
        <v>5059.38</v>
      </c>
      <c r="O58" s="149">
        <f t="shared" si="14"/>
        <v>25296.9</v>
      </c>
    </row>
    <row r="59" spans="1:15" s="19" customFormat="1" ht="12" customHeight="1" x14ac:dyDescent="0.2">
      <c r="A59" s="108" t="s">
        <v>498</v>
      </c>
      <c r="B59" s="213" t="s">
        <v>499</v>
      </c>
      <c r="C59" s="93" t="s">
        <v>483</v>
      </c>
      <c r="D59" s="103"/>
      <c r="E59" s="103"/>
      <c r="F59" s="103">
        <v>1</v>
      </c>
      <c r="G59" s="103"/>
      <c r="H59" s="185"/>
      <c r="I59" s="209"/>
      <c r="J59" s="210"/>
      <c r="K59" s="20">
        <f t="shared" si="11"/>
        <v>1</v>
      </c>
      <c r="L59" s="61">
        <v>153</v>
      </c>
      <c r="M59" s="147">
        <f t="shared" si="12"/>
        <v>7650</v>
      </c>
      <c r="N59" s="148">
        <f t="shared" si="13"/>
        <v>4500.4949999999999</v>
      </c>
      <c r="O59" s="149">
        <f t="shared" si="14"/>
        <v>4500.4949999999999</v>
      </c>
    </row>
    <row r="60" spans="1:15" s="19" customFormat="1" ht="12" customHeight="1" x14ac:dyDescent="0.2">
      <c r="A60" s="108" t="s">
        <v>500</v>
      </c>
      <c r="B60" s="216"/>
      <c r="C60" s="93" t="s">
        <v>473</v>
      </c>
      <c r="D60" s="103"/>
      <c r="E60" s="103"/>
      <c r="F60" s="103">
        <v>1</v>
      </c>
      <c r="G60" s="103"/>
      <c r="H60" s="185"/>
      <c r="I60" s="209"/>
      <c r="J60" s="210"/>
      <c r="K60" s="20">
        <f t="shared" si="11"/>
        <v>1</v>
      </c>
      <c r="L60" s="61">
        <v>153</v>
      </c>
      <c r="M60" s="147">
        <f t="shared" si="12"/>
        <v>7650</v>
      </c>
      <c r="N60" s="148">
        <f t="shared" si="13"/>
        <v>4500.4949999999999</v>
      </c>
      <c r="O60" s="149">
        <f t="shared" si="14"/>
        <v>4500.4949999999999</v>
      </c>
    </row>
    <row r="61" spans="1:15" s="19" customFormat="1" ht="12" customHeight="1" x14ac:dyDescent="0.2">
      <c r="A61" s="109" t="s">
        <v>501</v>
      </c>
      <c r="B61" s="217"/>
      <c r="C61" s="95" t="s">
        <v>72</v>
      </c>
      <c r="D61" s="103"/>
      <c r="E61" s="103">
        <v>3</v>
      </c>
      <c r="F61" s="103">
        <v>4</v>
      </c>
      <c r="G61" s="103"/>
      <c r="H61" s="185"/>
      <c r="I61" s="209"/>
      <c r="J61" s="210"/>
      <c r="K61" s="20">
        <f t="shared" si="11"/>
        <v>7</v>
      </c>
      <c r="L61" s="61">
        <v>153</v>
      </c>
      <c r="M61" s="147">
        <f t="shared" si="12"/>
        <v>7650</v>
      </c>
      <c r="N61" s="148">
        <f t="shared" si="13"/>
        <v>4500.4949999999999</v>
      </c>
      <c r="O61" s="149">
        <f t="shared" si="14"/>
        <v>31503.465</v>
      </c>
    </row>
    <row r="62" spans="1:15" s="19" customFormat="1" ht="12" customHeight="1" x14ac:dyDescent="0.2">
      <c r="A62" s="107" t="s">
        <v>502</v>
      </c>
      <c r="B62" s="213" t="s">
        <v>503</v>
      </c>
      <c r="C62" s="91" t="s">
        <v>126</v>
      </c>
      <c r="D62" s="103"/>
      <c r="E62" s="103"/>
      <c r="F62" s="103">
        <v>1</v>
      </c>
      <c r="G62" s="103"/>
      <c r="H62" s="103"/>
      <c r="I62" s="209"/>
      <c r="J62" s="210"/>
      <c r="K62" s="20">
        <f t="shared" si="11"/>
        <v>1</v>
      </c>
      <c r="L62" s="61">
        <v>262</v>
      </c>
      <c r="M62" s="147">
        <f t="shared" si="12"/>
        <v>13100</v>
      </c>
      <c r="N62" s="148">
        <f t="shared" si="13"/>
        <v>7706.73</v>
      </c>
      <c r="O62" s="149">
        <f t="shared" si="14"/>
        <v>7706.73</v>
      </c>
    </row>
    <row r="63" spans="1:15" s="19" customFormat="1" ht="12" customHeight="1" x14ac:dyDescent="0.2">
      <c r="A63" s="107" t="s">
        <v>502</v>
      </c>
      <c r="B63" s="216"/>
      <c r="C63" s="91" t="s">
        <v>447</v>
      </c>
      <c r="D63" s="103"/>
      <c r="E63" s="103"/>
      <c r="F63" s="103">
        <v>1</v>
      </c>
      <c r="G63" s="103"/>
      <c r="H63" s="103"/>
      <c r="I63" s="209"/>
      <c r="J63" s="210"/>
      <c r="K63" s="20">
        <f t="shared" si="11"/>
        <v>1</v>
      </c>
      <c r="L63" s="61">
        <v>262</v>
      </c>
      <c r="M63" s="147">
        <f t="shared" si="12"/>
        <v>13100</v>
      </c>
      <c r="N63" s="148">
        <f t="shared" si="13"/>
        <v>7706.73</v>
      </c>
      <c r="O63" s="149">
        <f t="shared" si="14"/>
        <v>7706.73</v>
      </c>
    </row>
    <row r="64" spans="1:15" s="19" customFormat="1" ht="12" customHeight="1" x14ac:dyDescent="0.2">
      <c r="A64" s="107" t="s">
        <v>504</v>
      </c>
      <c r="B64" s="216"/>
      <c r="C64" s="93" t="s">
        <v>422</v>
      </c>
      <c r="D64" s="103"/>
      <c r="E64" s="103"/>
      <c r="F64" s="103">
        <v>1</v>
      </c>
      <c r="G64" s="103"/>
      <c r="H64" s="103"/>
      <c r="I64" s="209"/>
      <c r="J64" s="210"/>
      <c r="K64" s="20">
        <f t="shared" si="11"/>
        <v>1</v>
      </c>
      <c r="L64" s="61">
        <v>245</v>
      </c>
      <c r="M64" s="147">
        <f t="shared" si="12"/>
        <v>12250</v>
      </c>
      <c r="N64" s="148">
        <f t="shared" si="13"/>
        <v>7206.6750000000002</v>
      </c>
      <c r="O64" s="149">
        <f t="shared" si="14"/>
        <v>7206.6750000000002</v>
      </c>
    </row>
    <row r="65" spans="1:15" s="19" customFormat="1" ht="12" customHeight="1" x14ac:dyDescent="0.2">
      <c r="A65" s="109" t="s">
        <v>505</v>
      </c>
      <c r="B65" s="217"/>
      <c r="C65" s="95" t="s">
        <v>506</v>
      </c>
      <c r="D65" s="103"/>
      <c r="E65" s="103"/>
      <c r="F65" s="103">
        <v>1</v>
      </c>
      <c r="G65" s="103"/>
      <c r="H65" s="103"/>
      <c r="I65" s="209"/>
      <c r="J65" s="210"/>
      <c r="K65" s="20">
        <f t="shared" si="11"/>
        <v>1</v>
      </c>
      <c r="L65" s="61">
        <v>249</v>
      </c>
      <c r="M65" s="147">
        <f t="shared" si="12"/>
        <v>12450</v>
      </c>
      <c r="N65" s="148">
        <f t="shared" si="13"/>
        <v>7324.335</v>
      </c>
      <c r="O65" s="149">
        <f t="shared" si="14"/>
        <v>7324.335</v>
      </c>
    </row>
    <row r="66" spans="1:15" s="19" customFormat="1" ht="12" x14ac:dyDescent="0.2">
      <c r="A66" s="107" t="s">
        <v>507</v>
      </c>
      <c r="B66" s="213" t="s">
        <v>508</v>
      </c>
      <c r="C66" s="91" t="s">
        <v>87</v>
      </c>
      <c r="D66" s="103"/>
      <c r="E66" s="103"/>
      <c r="F66" s="103">
        <v>1</v>
      </c>
      <c r="G66" s="103"/>
      <c r="H66" s="103"/>
      <c r="I66" s="209"/>
      <c r="J66" s="210"/>
      <c r="K66" s="20">
        <f t="shared" si="11"/>
        <v>1</v>
      </c>
      <c r="L66" s="61">
        <v>225</v>
      </c>
      <c r="M66" s="147">
        <f t="shared" si="12"/>
        <v>11250</v>
      </c>
      <c r="N66" s="148">
        <f t="shared" si="13"/>
        <v>6618.375</v>
      </c>
      <c r="O66" s="149">
        <f t="shared" si="14"/>
        <v>6618.375</v>
      </c>
    </row>
    <row r="67" spans="1:15" s="19" customFormat="1" ht="12" x14ac:dyDescent="0.2">
      <c r="A67" s="108" t="s">
        <v>507</v>
      </c>
      <c r="B67" s="216"/>
      <c r="C67" s="93" t="s">
        <v>509</v>
      </c>
      <c r="D67" s="103">
        <v>2</v>
      </c>
      <c r="E67" s="103">
        <v>2</v>
      </c>
      <c r="F67" s="103">
        <v>3</v>
      </c>
      <c r="G67" s="103"/>
      <c r="H67" s="103"/>
      <c r="I67" s="209"/>
      <c r="J67" s="210"/>
      <c r="K67" s="20">
        <f t="shared" si="11"/>
        <v>7</v>
      </c>
      <c r="L67" s="61">
        <v>225</v>
      </c>
      <c r="M67" s="147">
        <f t="shared" si="12"/>
        <v>11250</v>
      </c>
      <c r="N67" s="148">
        <f t="shared" si="13"/>
        <v>6618.375</v>
      </c>
      <c r="O67" s="149">
        <f t="shared" si="14"/>
        <v>46328.625</v>
      </c>
    </row>
    <row r="68" spans="1:15" s="19" customFormat="1" ht="12" x14ac:dyDescent="0.2">
      <c r="A68" s="108" t="s">
        <v>507</v>
      </c>
      <c r="B68" s="216"/>
      <c r="C68" s="93" t="s">
        <v>467</v>
      </c>
      <c r="D68" s="103"/>
      <c r="E68" s="103"/>
      <c r="F68" s="103">
        <v>1</v>
      </c>
      <c r="G68" s="103"/>
      <c r="H68" s="103"/>
      <c r="I68" s="209"/>
      <c r="J68" s="210"/>
      <c r="K68" s="20">
        <f t="shared" si="11"/>
        <v>1</v>
      </c>
      <c r="L68" s="61">
        <v>225</v>
      </c>
      <c r="M68" s="147">
        <f t="shared" si="12"/>
        <v>11250</v>
      </c>
      <c r="N68" s="148">
        <f t="shared" si="13"/>
        <v>6618.375</v>
      </c>
      <c r="O68" s="149">
        <f t="shared" si="14"/>
        <v>6618.375</v>
      </c>
    </row>
    <row r="69" spans="1:15" s="19" customFormat="1" ht="12" x14ac:dyDescent="0.2">
      <c r="A69" s="108" t="s">
        <v>507</v>
      </c>
      <c r="B69" s="216"/>
      <c r="C69" s="93" t="s">
        <v>510</v>
      </c>
      <c r="D69" s="103"/>
      <c r="E69" s="103"/>
      <c r="F69" s="103">
        <v>1</v>
      </c>
      <c r="G69" s="103"/>
      <c r="H69" s="103"/>
      <c r="I69" s="209"/>
      <c r="J69" s="210"/>
      <c r="K69" s="20">
        <f t="shared" si="11"/>
        <v>1</v>
      </c>
      <c r="L69" s="61">
        <v>225</v>
      </c>
      <c r="M69" s="147">
        <f t="shared" si="12"/>
        <v>11250</v>
      </c>
      <c r="N69" s="148">
        <f t="shared" si="13"/>
        <v>6618.375</v>
      </c>
      <c r="O69" s="149">
        <f t="shared" si="14"/>
        <v>6618.375</v>
      </c>
    </row>
    <row r="70" spans="1:15" s="19" customFormat="1" ht="12" x14ac:dyDescent="0.2">
      <c r="A70" s="107" t="s">
        <v>511</v>
      </c>
      <c r="B70" s="216"/>
      <c r="C70" s="91" t="s">
        <v>512</v>
      </c>
      <c r="D70" s="103">
        <v>2</v>
      </c>
      <c r="E70" s="103">
        <v>2</v>
      </c>
      <c r="F70" s="103">
        <v>2</v>
      </c>
      <c r="G70" s="103"/>
      <c r="H70" s="103"/>
      <c r="I70" s="209"/>
      <c r="J70" s="210"/>
      <c r="K70" s="20">
        <f t="shared" si="11"/>
        <v>6</v>
      </c>
      <c r="L70" s="61">
        <v>225</v>
      </c>
      <c r="M70" s="147">
        <f t="shared" si="12"/>
        <v>11250</v>
      </c>
      <c r="N70" s="148">
        <f t="shared" si="13"/>
        <v>6618.375</v>
      </c>
      <c r="O70" s="149">
        <f t="shared" si="14"/>
        <v>39710.25</v>
      </c>
    </row>
    <row r="71" spans="1:15" s="19" customFormat="1" ht="12" x14ac:dyDescent="0.2">
      <c r="A71" s="111" t="s">
        <v>511</v>
      </c>
      <c r="B71" s="217"/>
      <c r="C71" s="97" t="s">
        <v>118</v>
      </c>
      <c r="D71" s="103"/>
      <c r="E71" s="103"/>
      <c r="F71" s="103">
        <v>1</v>
      </c>
      <c r="G71" s="103"/>
      <c r="H71" s="103"/>
      <c r="I71" s="209"/>
      <c r="J71" s="210"/>
      <c r="K71" s="20">
        <f t="shared" si="11"/>
        <v>1</v>
      </c>
      <c r="L71" s="61">
        <v>225</v>
      </c>
      <c r="M71" s="147">
        <f t="shared" si="12"/>
        <v>11250</v>
      </c>
      <c r="N71" s="148">
        <f t="shared" si="13"/>
        <v>6618.375</v>
      </c>
      <c r="O71" s="149">
        <f t="shared" si="14"/>
        <v>6618.375</v>
      </c>
    </row>
    <row r="72" spans="1:15" s="19" customFormat="1" ht="12" customHeight="1" x14ac:dyDescent="0.2">
      <c r="A72" s="107" t="s">
        <v>513</v>
      </c>
      <c r="B72" s="213" t="s">
        <v>514</v>
      </c>
      <c r="C72" s="91" t="s">
        <v>515</v>
      </c>
      <c r="D72" s="103"/>
      <c r="E72" s="103">
        <v>1</v>
      </c>
      <c r="F72" s="103">
        <v>2</v>
      </c>
      <c r="G72" s="103">
        <v>1</v>
      </c>
      <c r="H72" s="103"/>
      <c r="I72" s="209"/>
      <c r="J72" s="210"/>
      <c r="K72" s="20">
        <f t="shared" si="11"/>
        <v>4</v>
      </c>
      <c r="L72" s="61">
        <v>179</v>
      </c>
      <c r="M72" s="147">
        <f t="shared" si="12"/>
        <v>8950</v>
      </c>
      <c r="N72" s="148">
        <f t="shared" si="13"/>
        <v>5265.2849999999999</v>
      </c>
      <c r="O72" s="149">
        <f t="shared" si="14"/>
        <v>21061.14</v>
      </c>
    </row>
    <row r="73" spans="1:15" s="19" customFormat="1" ht="12" customHeight="1" x14ac:dyDescent="0.2">
      <c r="A73" s="107" t="s">
        <v>516</v>
      </c>
      <c r="B73" s="216"/>
      <c r="C73" s="91" t="s">
        <v>173</v>
      </c>
      <c r="D73" s="103"/>
      <c r="E73" s="103">
        <v>1</v>
      </c>
      <c r="F73" s="103">
        <v>1</v>
      </c>
      <c r="G73" s="103"/>
      <c r="H73" s="103"/>
      <c r="I73" s="209"/>
      <c r="J73" s="210"/>
      <c r="K73" s="20">
        <f t="shared" si="11"/>
        <v>2</v>
      </c>
      <c r="L73" s="61">
        <v>179</v>
      </c>
      <c r="M73" s="147">
        <f t="shared" si="12"/>
        <v>8950</v>
      </c>
      <c r="N73" s="148">
        <f t="shared" si="13"/>
        <v>5265.2849999999999</v>
      </c>
      <c r="O73" s="149">
        <f t="shared" si="14"/>
        <v>10530.57</v>
      </c>
    </row>
    <row r="74" spans="1:15" s="19" customFormat="1" ht="12" customHeight="1" x14ac:dyDescent="0.2">
      <c r="A74" s="107" t="s">
        <v>516</v>
      </c>
      <c r="B74" s="216"/>
      <c r="C74" s="91" t="s">
        <v>470</v>
      </c>
      <c r="D74" s="103"/>
      <c r="E74" s="103"/>
      <c r="F74" s="103">
        <v>3</v>
      </c>
      <c r="G74" s="103"/>
      <c r="H74" s="103"/>
      <c r="I74" s="209"/>
      <c r="J74" s="210"/>
      <c r="K74" s="20">
        <f t="shared" si="11"/>
        <v>3</v>
      </c>
      <c r="L74" s="61">
        <v>179</v>
      </c>
      <c r="M74" s="147">
        <f t="shared" si="12"/>
        <v>8950</v>
      </c>
      <c r="N74" s="148">
        <f t="shared" si="13"/>
        <v>5265.2849999999999</v>
      </c>
      <c r="O74" s="149">
        <f t="shared" si="14"/>
        <v>15795.855</v>
      </c>
    </row>
    <row r="75" spans="1:15" s="19" customFormat="1" ht="12" customHeight="1" x14ac:dyDescent="0.2">
      <c r="A75" s="107" t="s">
        <v>516</v>
      </c>
      <c r="B75" s="216"/>
      <c r="C75" s="93" t="s">
        <v>174</v>
      </c>
      <c r="D75" s="103"/>
      <c r="E75" s="103"/>
      <c r="F75" s="103"/>
      <c r="G75" s="103"/>
      <c r="H75" s="103"/>
      <c r="I75" s="209"/>
      <c r="J75" s="210"/>
      <c r="K75" s="20">
        <f t="shared" si="11"/>
        <v>0</v>
      </c>
      <c r="L75" s="61">
        <v>179</v>
      </c>
      <c r="M75" s="147">
        <f t="shared" si="12"/>
        <v>8950</v>
      </c>
      <c r="N75" s="148">
        <f t="shared" si="13"/>
        <v>5265.2849999999999</v>
      </c>
      <c r="O75" s="149">
        <f t="shared" si="14"/>
        <v>0</v>
      </c>
    </row>
    <row r="76" spans="1:15" s="19" customFormat="1" ht="12" customHeight="1" x14ac:dyDescent="0.2">
      <c r="A76" s="107" t="s">
        <v>516</v>
      </c>
      <c r="B76" s="216"/>
      <c r="C76" s="93" t="s">
        <v>131</v>
      </c>
      <c r="D76" s="103"/>
      <c r="E76" s="103"/>
      <c r="F76" s="103"/>
      <c r="G76" s="103"/>
      <c r="H76" s="103"/>
      <c r="I76" s="209"/>
      <c r="J76" s="210"/>
      <c r="K76" s="20">
        <f t="shared" si="11"/>
        <v>0</v>
      </c>
      <c r="L76" s="61">
        <v>179</v>
      </c>
      <c r="M76" s="147">
        <f t="shared" si="12"/>
        <v>8950</v>
      </c>
      <c r="N76" s="148">
        <f t="shared" si="13"/>
        <v>5265.2849999999999</v>
      </c>
      <c r="O76" s="149">
        <f t="shared" si="14"/>
        <v>0</v>
      </c>
    </row>
    <row r="77" spans="1:15" s="19" customFormat="1" ht="12" customHeight="1" x14ac:dyDescent="0.2">
      <c r="A77" s="109" t="s">
        <v>516</v>
      </c>
      <c r="B77" s="217"/>
      <c r="C77" s="95" t="s">
        <v>517</v>
      </c>
      <c r="D77" s="103">
        <v>2</v>
      </c>
      <c r="E77" s="103">
        <v>2</v>
      </c>
      <c r="F77" s="103">
        <v>3</v>
      </c>
      <c r="G77" s="103"/>
      <c r="H77" s="103"/>
      <c r="I77" s="209"/>
      <c r="J77" s="210"/>
      <c r="K77" s="20">
        <f t="shared" si="11"/>
        <v>7</v>
      </c>
      <c r="L77" s="61">
        <v>179</v>
      </c>
      <c r="M77" s="147">
        <f t="shared" si="12"/>
        <v>8950</v>
      </c>
      <c r="N77" s="148">
        <f t="shared" si="13"/>
        <v>5265.2849999999999</v>
      </c>
      <c r="O77" s="149">
        <f t="shared" si="14"/>
        <v>36856.994999999995</v>
      </c>
    </row>
    <row r="78" spans="1:15" s="19" customFormat="1" ht="12" x14ac:dyDescent="0.2">
      <c r="A78" s="12" t="s">
        <v>13</v>
      </c>
      <c r="B78" s="13" t="s">
        <v>96</v>
      </c>
      <c r="C78" s="12" t="s">
        <v>15</v>
      </c>
      <c r="D78" s="187" t="s">
        <v>97</v>
      </c>
      <c r="E78" s="175" t="s">
        <v>16</v>
      </c>
      <c r="F78" s="175" t="s">
        <v>17</v>
      </c>
      <c r="G78" s="175" t="s">
        <v>18</v>
      </c>
      <c r="H78" s="175" t="s">
        <v>19</v>
      </c>
      <c r="I78" s="209"/>
      <c r="J78" s="210"/>
      <c r="K78" s="17" t="s">
        <v>21</v>
      </c>
      <c r="L78" s="62" t="s">
        <v>22</v>
      </c>
      <c r="M78" s="146" t="s">
        <v>23</v>
      </c>
      <c r="N78" s="18" t="s">
        <v>24</v>
      </c>
      <c r="O78" s="15" t="s">
        <v>25</v>
      </c>
    </row>
    <row r="79" spans="1:15" s="19" customFormat="1" ht="12" x14ac:dyDescent="0.2">
      <c r="A79" s="107" t="s">
        <v>518</v>
      </c>
      <c r="B79" s="220" t="s">
        <v>519</v>
      </c>
      <c r="C79" s="91" t="s">
        <v>520</v>
      </c>
      <c r="D79" s="103"/>
      <c r="E79" s="103">
        <v>1</v>
      </c>
      <c r="F79" s="103">
        <v>2</v>
      </c>
      <c r="G79" s="103"/>
      <c r="H79" s="103"/>
      <c r="I79" s="209"/>
      <c r="J79" s="210"/>
      <c r="K79" s="20">
        <f t="shared" si="11"/>
        <v>3</v>
      </c>
      <c r="L79" s="61">
        <v>162</v>
      </c>
      <c r="M79" s="147">
        <f t="shared" si="12"/>
        <v>8100</v>
      </c>
      <c r="N79" s="148">
        <f t="shared" si="13"/>
        <v>4765.2299999999996</v>
      </c>
      <c r="O79" s="149">
        <f t="shared" si="14"/>
        <v>14295.689999999999</v>
      </c>
    </row>
    <row r="80" spans="1:15" s="19" customFormat="1" ht="12" x14ac:dyDescent="0.2">
      <c r="A80" s="108" t="s">
        <v>518</v>
      </c>
      <c r="B80" s="222"/>
      <c r="C80" s="93" t="s">
        <v>521</v>
      </c>
      <c r="D80" s="103"/>
      <c r="E80" s="103"/>
      <c r="F80" s="103">
        <v>1</v>
      </c>
      <c r="G80" s="103"/>
      <c r="H80" s="103"/>
      <c r="I80" s="209"/>
      <c r="J80" s="210"/>
      <c r="K80" s="20">
        <f t="shared" si="11"/>
        <v>1</v>
      </c>
      <c r="L80" s="61">
        <v>162</v>
      </c>
      <c r="M80" s="147">
        <f t="shared" si="12"/>
        <v>8100</v>
      </c>
      <c r="N80" s="148">
        <f t="shared" si="13"/>
        <v>4765.2299999999996</v>
      </c>
      <c r="O80" s="149">
        <f t="shared" si="14"/>
        <v>4765.2299999999996</v>
      </c>
    </row>
    <row r="81" spans="1:15" s="19" customFormat="1" ht="12" customHeight="1" x14ac:dyDescent="0.2">
      <c r="A81" s="113" t="s">
        <v>522</v>
      </c>
      <c r="B81" s="213" t="s">
        <v>523</v>
      </c>
      <c r="C81" s="114" t="s">
        <v>28</v>
      </c>
      <c r="D81" s="103"/>
      <c r="E81" s="103"/>
      <c r="F81" s="103"/>
      <c r="G81" s="103"/>
      <c r="H81" s="103"/>
      <c r="I81" s="209"/>
      <c r="J81" s="210"/>
      <c r="K81" s="20">
        <f t="shared" si="11"/>
        <v>0</v>
      </c>
      <c r="L81" s="61">
        <v>109</v>
      </c>
      <c r="M81" s="147">
        <f t="shared" si="12"/>
        <v>5450</v>
      </c>
      <c r="N81" s="148">
        <f t="shared" si="13"/>
        <v>3206.2350000000001</v>
      </c>
      <c r="O81" s="149">
        <f t="shared" si="14"/>
        <v>0</v>
      </c>
    </row>
    <row r="82" spans="1:15" s="19" customFormat="1" ht="12" customHeight="1" x14ac:dyDescent="0.2">
      <c r="A82" s="92" t="s">
        <v>522</v>
      </c>
      <c r="B82" s="214"/>
      <c r="C82" s="93" t="s">
        <v>184</v>
      </c>
      <c r="D82" s="103"/>
      <c r="E82" s="103">
        <v>3</v>
      </c>
      <c r="F82" s="103">
        <v>1</v>
      </c>
      <c r="G82" s="103"/>
      <c r="H82" s="103"/>
      <c r="I82" s="209"/>
      <c r="J82" s="210"/>
      <c r="K82" s="20">
        <f t="shared" si="11"/>
        <v>4</v>
      </c>
      <c r="L82" s="61">
        <v>109</v>
      </c>
      <c r="M82" s="147">
        <f t="shared" si="12"/>
        <v>5450</v>
      </c>
      <c r="N82" s="148">
        <f t="shared" si="13"/>
        <v>3206.2350000000001</v>
      </c>
      <c r="O82" s="149">
        <f t="shared" si="14"/>
        <v>12824.94</v>
      </c>
    </row>
    <row r="83" spans="1:15" s="19" customFormat="1" ht="12" customHeight="1" x14ac:dyDescent="0.2">
      <c r="A83" s="94" t="s">
        <v>522</v>
      </c>
      <c r="B83" s="215"/>
      <c r="C83" s="95" t="s">
        <v>191</v>
      </c>
      <c r="D83" s="103"/>
      <c r="E83" s="103">
        <v>2</v>
      </c>
      <c r="F83" s="103">
        <v>10</v>
      </c>
      <c r="G83" s="103">
        <v>1</v>
      </c>
      <c r="H83" s="103"/>
      <c r="I83" s="209"/>
      <c r="J83" s="210"/>
      <c r="K83" s="20">
        <f t="shared" si="11"/>
        <v>13</v>
      </c>
      <c r="L83" s="61">
        <v>109</v>
      </c>
      <c r="M83" s="147">
        <f t="shared" si="12"/>
        <v>5450</v>
      </c>
      <c r="N83" s="148">
        <f t="shared" si="13"/>
        <v>3206.2350000000001</v>
      </c>
      <c r="O83" s="149">
        <f t="shared" si="14"/>
        <v>41681.055</v>
      </c>
    </row>
    <row r="84" spans="1:15" s="19" customFormat="1" ht="12" customHeight="1" x14ac:dyDescent="0.2">
      <c r="A84" s="90" t="s">
        <v>524</v>
      </c>
      <c r="B84" s="213" t="s">
        <v>525</v>
      </c>
      <c r="C84" s="93" t="s">
        <v>28</v>
      </c>
      <c r="D84" s="103"/>
      <c r="E84" s="103"/>
      <c r="F84" s="103">
        <v>1</v>
      </c>
      <c r="G84" s="103"/>
      <c r="H84" s="103"/>
      <c r="I84" s="209"/>
      <c r="J84" s="210"/>
      <c r="K84" s="20">
        <f t="shared" si="11"/>
        <v>1</v>
      </c>
      <c r="L84" s="61">
        <v>154</v>
      </c>
      <c r="M84" s="147">
        <f t="shared" si="12"/>
        <v>7700</v>
      </c>
      <c r="N84" s="148">
        <f t="shared" si="13"/>
        <v>4529.91</v>
      </c>
      <c r="O84" s="149">
        <f t="shared" si="14"/>
        <v>4529.91</v>
      </c>
    </row>
    <row r="85" spans="1:15" s="19" customFormat="1" ht="12" customHeight="1" x14ac:dyDescent="0.2">
      <c r="A85" s="90" t="s">
        <v>524</v>
      </c>
      <c r="B85" s="214"/>
      <c r="C85" s="91" t="s">
        <v>324</v>
      </c>
      <c r="D85" s="103"/>
      <c r="E85" s="103"/>
      <c r="F85" s="103">
        <v>2</v>
      </c>
      <c r="G85" s="103">
        <v>1</v>
      </c>
      <c r="H85" s="103"/>
      <c r="I85" s="209"/>
      <c r="J85" s="210"/>
      <c r="K85" s="20">
        <f t="shared" si="11"/>
        <v>3</v>
      </c>
      <c r="L85" s="61">
        <v>154</v>
      </c>
      <c r="M85" s="147">
        <f t="shared" si="12"/>
        <v>7700</v>
      </c>
      <c r="N85" s="148">
        <f t="shared" si="13"/>
        <v>4529.91</v>
      </c>
      <c r="O85" s="149">
        <f t="shared" si="14"/>
        <v>13589.73</v>
      </c>
    </row>
    <row r="86" spans="1:15" s="19" customFormat="1" ht="12" customHeight="1" x14ac:dyDescent="0.2">
      <c r="A86" s="90" t="s">
        <v>524</v>
      </c>
      <c r="B86" s="216"/>
      <c r="C86" s="91" t="s">
        <v>526</v>
      </c>
      <c r="D86" s="103">
        <v>2</v>
      </c>
      <c r="E86" s="103">
        <v>3</v>
      </c>
      <c r="F86" s="103">
        <v>2</v>
      </c>
      <c r="G86" s="103"/>
      <c r="H86" s="103"/>
      <c r="I86" s="209"/>
      <c r="J86" s="210"/>
      <c r="K86" s="20">
        <f t="shared" si="11"/>
        <v>7</v>
      </c>
      <c r="L86" s="61">
        <v>154</v>
      </c>
      <c r="M86" s="147">
        <f t="shared" si="12"/>
        <v>7700</v>
      </c>
      <c r="N86" s="148">
        <f t="shared" si="13"/>
        <v>4529.91</v>
      </c>
      <c r="O86" s="149">
        <f t="shared" si="14"/>
        <v>31709.37</v>
      </c>
    </row>
    <row r="87" spans="1:15" s="19" customFormat="1" ht="12" customHeight="1" x14ac:dyDescent="0.2">
      <c r="A87" s="90" t="s">
        <v>524</v>
      </c>
      <c r="B87" s="216"/>
      <c r="C87" s="91" t="s">
        <v>311</v>
      </c>
      <c r="D87" s="103"/>
      <c r="E87" s="103">
        <v>2</v>
      </c>
      <c r="F87" s="103"/>
      <c r="G87" s="103"/>
      <c r="H87" s="103"/>
      <c r="I87" s="209"/>
      <c r="J87" s="210"/>
      <c r="K87" s="20">
        <f t="shared" ref="K87:K95" si="15">SUM(D87:J87)</f>
        <v>2</v>
      </c>
      <c r="L87" s="61">
        <v>154</v>
      </c>
      <c r="M87" s="147">
        <f t="shared" ref="M87:M126" si="16">L87*$M$3</f>
        <v>7700</v>
      </c>
      <c r="N87" s="148">
        <f t="shared" ref="N87:N126" si="17">M87-M87*$O$2/100</f>
        <v>4529.91</v>
      </c>
      <c r="O87" s="149">
        <f t="shared" ref="O87:O126" si="18">K87*N87</f>
        <v>9059.82</v>
      </c>
    </row>
    <row r="88" spans="1:15" s="19" customFormat="1" ht="12" customHeight="1" x14ac:dyDescent="0.2">
      <c r="A88" s="90" t="s">
        <v>524</v>
      </c>
      <c r="B88" s="216"/>
      <c r="C88" s="93" t="s">
        <v>362</v>
      </c>
      <c r="D88" s="103"/>
      <c r="E88" s="103"/>
      <c r="F88" s="103">
        <v>3</v>
      </c>
      <c r="G88" s="103"/>
      <c r="H88" s="103"/>
      <c r="I88" s="209"/>
      <c r="J88" s="210"/>
      <c r="K88" s="20">
        <f t="shared" si="15"/>
        <v>3</v>
      </c>
      <c r="L88" s="61">
        <v>154</v>
      </c>
      <c r="M88" s="147">
        <f t="shared" si="16"/>
        <v>7700</v>
      </c>
      <c r="N88" s="148">
        <f t="shared" si="17"/>
        <v>4529.91</v>
      </c>
      <c r="O88" s="149">
        <f t="shared" si="18"/>
        <v>13589.73</v>
      </c>
    </row>
    <row r="89" spans="1:15" s="19" customFormat="1" ht="12" customHeight="1" x14ac:dyDescent="0.2">
      <c r="A89" s="96" t="s">
        <v>524</v>
      </c>
      <c r="B89" s="217"/>
      <c r="C89" s="95" t="s">
        <v>422</v>
      </c>
      <c r="D89" s="103"/>
      <c r="E89" s="103"/>
      <c r="F89" s="103">
        <v>2</v>
      </c>
      <c r="G89" s="103"/>
      <c r="H89" s="103"/>
      <c r="I89" s="209"/>
      <c r="J89" s="210"/>
      <c r="K89" s="20">
        <f t="shared" si="15"/>
        <v>2</v>
      </c>
      <c r="L89" s="61">
        <v>154</v>
      </c>
      <c r="M89" s="147">
        <f t="shared" si="16"/>
        <v>7700</v>
      </c>
      <c r="N89" s="148">
        <f t="shared" si="17"/>
        <v>4529.91</v>
      </c>
      <c r="O89" s="149">
        <f t="shared" si="18"/>
        <v>9059.82</v>
      </c>
    </row>
    <row r="90" spans="1:15" s="19" customFormat="1" ht="12" x14ac:dyDescent="0.2">
      <c r="A90" s="12" t="s">
        <v>13</v>
      </c>
      <c r="B90" s="21" t="s">
        <v>192</v>
      </c>
      <c r="C90" s="12" t="s">
        <v>15</v>
      </c>
      <c r="D90" s="187" t="s">
        <v>97</v>
      </c>
      <c r="E90" s="175" t="s">
        <v>16</v>
      </c>
      <c r="F90" s="175" t="s">
        <v>17</v>
      </c>
      <c r="G90" s="175" t="s">
        <v>18</v>
      </c>
      <c r="H90" s="248"/>
      <c r="I90" s="247"/>
      <c r="J90" s="247"/>
      <c r="K90" s="17" t="s">
        <v>21</v>
      </c>
      <c r="L90" s="62" t="s">
        <v>22</v>
      </c>
      <c r="M90" s="146" t="s">
        <v>23</v>
      </c>
      <c r="N90" s="18" t="s">
        <v>24</v>
      </c>
      <c r="O90" s="15" t="s">
        <v>25</v>
      </c>
    </row>
    <row r="91" spans="1:15" s="19" customFormat="1" ht="12" x14ac:dyDescent="0.2">
      <c r="A91" s="34" t="s">
        <v>527</v>
      </c>
      <c r="B91" s="72" t="s">
        <v>528</v>
      </c>
      <c r="C91" s="41" t="s">
        <v>382</v>
      </c>
      <c r="D91" s="103"/>
      <c r="E91" s="103"/>
      <c r="F91" s="103"/>
      <c r="G91" s="103">
        <v>1</v>
      </c>
      <c r="H91" s="248"/>
      <c r="I91" s="247"/>
      <c r="J91" s="247"/>
      <c r="K91" s="20">
        <f>SUM(D91:J91)</f>
        <v>1</v>
      </c>
      <c r="L91" s="61">
        <v>279</v>
      </c>
      <c r="M91" s="147">
        <f t="shared" ref="M91" si="19">L91*$M$3</f>
        <v>13950</v>
      </c>
      <c r="N91" s="148">
        <f t="shared" ref="N91" si="20">M91-M91*$O$2/100</f>
        <v>8206.7849999999999</v>
      </c>
      <c r="O91" s="149">
        <f t="shared" ref="O91" si="21">K91*N91</f>
        <v>8206.7849999999999</v>
      </c>
    </row>
    <row r="92" spans="1:15" s="19" customFormat="1" ht="12" x14ac:dyDescent="0.2">
      <c r="A92" s="12" t="s">
        <v>13</v>
      </c>
      <c r="B92" s="21" t="s">
        <v>236</v>
      </c>
      <c r="C92" s="12" t="s">
        <v>15</v>
      </c>
      <c r="D92" s="187" t="s">
        <v>97</v>
      </c>
      <c r="E92" s="175" t="s">
        <v>16</v>
      </c>
      <c r="F92" s="175" t="s">
        <v>17</v>
      </c>
      <c r="G92" s="175" t="s">
        <v>18</v>
      </c>
      <c r="H92" s="248"/>
      <c r="I92" s="247"/>
      <c r="J92" s="247"/>
      <c r="K92" s="17" t="s">
        <v>21</v>
      </c>
      <c r="L92" s="62" t="s">
        <v>22</v>
      </c>
      <c r="M92" s="146" t="s">
        <v>23</v>
      </c>
      <c r="N92" s="18" t="s">
        <v>24</v>
      </c>
      <c r="O92" s="15" t="s">
        <v>25</v>
      </c>
    </row>
    <row r="93" spans="1:15" s="19" customFormat="1" ht="12" x14ac:dyDescent="0.2">
      <c r="A93" s="38" t="s">
        <v>529</v>
      </c>
      <c r="B93" s="244" t="s">
        <v>530</v>
      </c>
      <c r="C93" s="39" t="s">
        <v>242</v>
      </c>
      <c r="D93" s="103"/>
      <c r="E93" s="103">
        <v>1</v>
      </c>
      <c r="F93" s="103">
        <v>1</v>
      </c>
      <c r="G93" s="103"/>
      <c r="H93" s="248"/>
      <c r="I93" s="247"/>
      <c r="J93" s="247"/>
      <c r="K93" s="20">
        <f t="shared" ref="K93:K99" si="22">SUM(D93:J93)</f>
        <v>2</v>
      </c>
      <c r="L93" s="61">
        <v>218</v>
      </c>
      <c r="M93" s="147">
        <f t="shared" ref="M93:M99" si="23">L93*$M$3</f>
        <v>10900</v>
      </c>
      <c r="N93" s="148">
        <f t="shared" ref="N93:N99" si="24">M93-M93*$O$2/100</f>
        <v>6412.47</v>
      </c>
      <c r="O93" s="149">
        <f t="shared" ref="O93:O99" si="25">K93*N93</f>
        <v>12824.94</v>
      </c>
    </row>
    <row r="94" spans="1:15" s="19" customFormat="1" ht="12" x14ac:dyDescent="0.2">
      <c r="A94" s="40" t="s">
        <v>529</v>
      </c>
      <c r="B94" s="245"/>
      <c r="C94" s="41" t="s">
        <v>239</v>
      </c>
      <c r="D94" s="103"/>
      <c r="E94" s="103"/>
      <c r="F94" s="103">
        <v>1</v>
      </c>
      <c r="G94" s="103"/>
      <c r="H94" s="248"/>
      <c r="I94" s="247"/>
      <c r="J94" s="247"/>
      <c r="K94" s="20">
        <f t="shared" si="22"/>
        <v>1</v>
      </c>
      <c r="L94" s="61">
        <v>218</v>
      </c>
      <c r="M94" s="147">
        <f t="shared" si="23"/>
        <v>10900</v>
      </c>
      <c r="N94" s="148">
        <f t="shared" si="24"/>
        <v>6412.47</v>
      </c>
      <c r="O94" s="149">
        <f t="shared" si="25"/>
        <v>6412.47</v>
      </c>
    </row>
    <row r="95" spans="1:15" s="19" customFormat="1" ht="12" x14ac:dyDescent="0.2">
      <c r="A95" s="6" t="s">
        <v>531</v>
      </c>
      <c r="B95" s="176" t="s">
        <v>532</v>
      </c>
      <c r="C95" s="41" t="s">
        <v>533</v>
      </c>
      <c r="D95" s="103"/>
      <c r="E95" s="103"/>
      <c r="F95" s="103">
        <v>1</v>
      </c>
      <c r="G95" s="103"/>
      <c r="H95" s="248"/>
      <c r="I95" s="247"/>
      <c r="J95" s="247"/>
      <c r="K95" s="20">
        <f t="shared" si="22"/>
        <v>1</v>
      </c>
      <c r="L95" s="61">
        <v>212</v>
      </c>
      <c r="M95" s="147">
        <f t="shared" si="23"/>
        <v>10600</v>
      </c>
      <c r="N95" s="148">
        <f t="shared" si="24"/>
        <v>6235.98</v>
      </c>
      <c r="O95" s="149">
        <f t="shared" si="25"/>
        <v>6235.98</v>
      </c>
    </row>
    <row r="96" spans="1:15" s="19" customFormat="1" ht="12" customHeight="1" x14ac:dyDescent="0.2">
      <c r="A96" s="38" t="s">
        <v>534</v>
      </c>
      <c r="B96" s="244" t="s">
        <v>535</v>
      </c>
      <c r="C96" s="39" t="s">
        <v>245</v>
      </c>
      <c r="D96" s="103">
        <v>2</v>
      </c>
      <c r="E96" s="103">
        <v>3</v>
      </c>
      <c r="F96" s="103">
        <v>3</v>
      </c>
      <c r="G96" s="103">
        <v>1</v>
      </c>
      <c r="H96" s="248"/>
      <c r="I96" s="247"/>
      <c r="J96" s="247"/>
      <c r="K96" s="20">
        <f t="shared" si="22"/>
        <v>9</v>
      </c>
      <c r="L96" s="61">
        <v>80</v>
      </c>
      <c r="M96" s="147">
        <f t="shared" si="23"/>
        <v>4000</v>
      </c>
      <c r="N96" s="148">
        <f t="shared" si="24"/>
        <v>2353.1999999999998</v>
      </c>
      <c r="O96" s="149">
        <f t="shared" si="25"/>
        <v>21178.799999999999</v>
      </c>
    </row>
    <row r="97" spans="1:15" s="19" customFormat="1" ht="12" customHeight="1" x14ac:dyDescent="0.2">
      <c r="A97" s="40" t="s">
        <v>534</v>
      </c>
      <c r="B97" s="245"/>
      <c r="C97" s="41" t="s">
        <v>536</v>
      </c>
      <c r="D97" s="103"/>
      <c r="E97" s="103">
        <v>1</v>
      </c>
      <c r="F97" s="103">
        <v>1</v>
      </c>
      <c r="G97" s="103"/>
      <c r="H97" s="248"/>
      <c r="I97" s="247"/>
      <c r="J97" s="247"/>
      <c r="K97" s="20">
        <f t="shared" si="22"/>
        <v>2</v>
      </c>
      <c r="L97" s="61">
        <v>80</v>
      </c>
      <c r="M97" s="147">
        <f t="shared" si="23"/>
        <v>4000</v>
      </c>
      <c r="N97" s="148">
        <f t="shared" si="24"/>
        <v>2353.1999999999998</v>
      </c>
      <c r="O97" s="149">
        <f t="shared" si="25"/>
        <v>4706.3999999999996</v>
      </c>
    </row>
    <row r="98" spans="1:15" s="19" customFormat="1" ht="12" customHeight="1" x14ac:dyDescent="0.2">
      <c r="A98" s="6" t="s">
        <v>537</v>
      </c>
      <c r="B98" s="176" t="s">
        <v>538</v>
      </c>
      <c r="C98" s="41" t="s">
        <v>536</v>
      </c>
      <c r="D98" s="103"/>
      <c r="E98" s="103"/>
      <c r="F98" s="103">
        <v>1</v>
      </c>
      <c r="G98" s="103"/>
      <c r="H98" s="248"/>
      <c r="I98" s="247"/>
      <c r="J98" s="247"/>
      <c r="K98" s="20">
        <f t="shared" si="22"/>
        <v>1</v>
      </c>
      <c r="L98" s="61">
        <v>80</v>
      </c>
      <c r="M98" s="147">
        <f t="shared" si="23"/>
        <v>4000</v>
      </c>
      <c r="N98" s="148">
        <f t="shared" si="24"/>
        <v>2353.1999999999998</v>
      </c>
      <c r="O98" s="149">
        <f t="shared" si="25"/>
        <v>2353.1999999999998</v>
      </c>
    </row>
    <row r="99" spans="1:15" s="19" customFormat="1" ht="12" customHeight="1" x14ac:dyDescent="0.2">
      <c r="A99" s="38" t="s">
        <v>539</v>
      </c>
      <c r="B99" s="176" t="s">
        <v>540</v>
      </c>
      <c r="C99" s="39" t="s">
        <v>541</v>
      </c>
      <c r="D99" s="103">
        <v>2</v>
      </c>
      <c r="E99" s="103">
        <v>2</v>
      </c>
      <c r="F99" s="103">
        <v>3</v>
      </c>
      <c r="G99" s="103"/>
      <c r="H99" s="248"/>
      <c r="I99" s="247"/>
      <c r="J99" s="247"/>
      <c r="K99" s="20">
        <f t="shared" si="22"/>
        <v>7</v>
      </c>
      <c r="L99" s="61">
        <v>80</v>
      </c>
      <c r="M99" s="147">
        <f t="shared" si="23"/>
        <v>4000</v>
      </c>
      <c r="N99" s="148">
        <f t="shared" si="24"/>
        <v>2353.1999999999998</v>
      </c>
      <c r="O99" s="149">
        <f t="shared" si="25"/>
        <v>16472.399999999998</v>
      </c>
    </row>
    <row r="100" spans="1:15" s="19" customFormat="1" ht="12" x14ac:dyDescent="0.2">
      <c r="A100" s="12" t="s">
        <v>13</v>
      </c>
      <c r="B100" s="21" t="s">
        <v>262</v>
      </c>
      <c r="C100" s="12" t="s">
        <v>15</v>
      </c>
      <c r="D100" s="187" t="s">
        <v>97</v>
      </c>
      <c r="E100" s="175" t="s">
        <v>16</v>
      </c>
      <c r="F100" s="175" t="s">
        <v>17</v>
      </c>
      <c r="G100" s="175" t="s">
        <v>18</v>
      </c>
      <c r="H100" s="175" t="s">
        <v>19</v>
      </c>
      <c r="I100" s="209"/>
      <c r="J100" s="210"/>
      <c r="K100" s="17" t="s">
        <v>21</v>
      </c>
      <c r="L100" s="62" t="s">
        <v>22</v>
      </c>
      <c r="M100" s="146" t="s">
        <v>23</v>
      </c>
      <c r="N100" s="18" t="s">
        <v>24</v>
      </c>
      <c r="O100" s="15" t="s">
        <v>25</v>
      </c>
    </row>
    <row r="101" spans="1:15" s="19" customFormat="1" ht="12" x14ac:dyDescent="0.2">
      <c r="A101" s="38" t="s">
        <v>542</v>
      </c>
      <c r="B101" s="244" t="s">
        <v>543</v>
      </c>
      <c r="C101" s="30" t="s">
        <v>362</v>
      </c>
      <c r="D101" s="104"/>
      <c r="E101" s="103"/>
      <c r="F101" s="103"/>
      <c r="G101" s="103"/>
      <c r="H101" s="248"/>
      <c r="I101" s="247"/>
      <c r="J101" s="247"/>
      <c r="K101" s="20">
        <f t="shared" ref="K101:K108" si="26">SUM(D101:J101)</f>
        <v>0</v>
      </c>
      <c r="L101" s="61">
        <v>109</v>
      </c>
      <c r="M101" s="147">
        <f t="shared" ref="M101:M108" si="27">L101*$M$3</f>
        <v>5450</v>
      </c>
      <c r="N101" s="148">
        <f t="shared" ref="N101:N108" si="28">M101-M101*$O$2/100</f>
        <v>3206.2350000000001</v>
      </c>
      <c r="O101" s="149">
        <f t="shared" ref="O101:O108" si="29">K101*N101</f>
        <v>0</v>
      </c>
    </row>
    <row r="102" spans="1:15" s="19" customFormat="1" ht="12" x14ac:dyDescent="0.2">
      <c r="A102" s="40" t="s">
        <v>544</v>
      </c>
      <c r="B102" s="245"/>
      <c r="C102" s="41" t="s">
        <v>545</v>
      </c>
      <c r="D102" s="103"/>
      <c r="E102" s="103"/>
      <c r="F102" s="103"/>
      <c r="G102" s="103"/>
      <c r="H102" s="248"/>
      <c r="I102" s="247"/>
      <c r="J102" s="247"/>
      <c r="K102" s="20">
        <f t="shared" si="26"/>
        <v>0</v>
      </c>
      <c r="L102" s="61">
        <v>112</v>
      </c>
      <c r="M102" s="147">
        <f t="shared" si="27"/>
        <v>5600</v>
      </c>
      <c r="N102" s="148">
        <f t="shared" si="28"/>
        <v>3294.48</v>
      </c>
      <c r="O102" s="149">
        <f t="shared" si="29"/>
        <v>0</v>
      </c>
    </row>
    <row r="103" spans="1:15" s="19" customFormat="1" ht="12" x14ac:dyDescent="0.2">
      <c r="A103" s="6" t="s">
        <v>546</v>
      </c>
      <c r="B103" s="180" t="s">
        <v>547</v>
      </c>
      <c r="C103" s="30" t="s">
        <v>362</v>
      </c>
      <c r="D103" s="103"/>
      <c r="E103" s="103"/>
      <c r="F103" s="103"/>
      <c r="G103" s="103"/>
      <c r="H103" s="248"/>
      <c r="I103" s="247"/>
      <c r="J103" s="259"/>
      <c r="K103" s="20">
        <f t="shared" si="26"/>
        <v>0</v>
      </c>
      <c r="L103" s="61">
        <v>63</v>
      </c>
      <c r="M103" s="147">
        <f t="shared" si="27"/>
        <v>3150</v>
      </c>
      <c r="N103" s="148">
        <f t="shared" si="28"/>
        <v>1853.145</v>
      </c>
      <c r="O103" s="149">
        <f t="shared" si="29"/>
        <v>0</v>
      </c>
    </row>
    <row r="104" spans="1:15" s="19" customFormat="1" ht="12" x14ac:dyDescent="0.2">
      <c r="A104" s="38" t="s">
        <v>548</v>
      </c>
      <c r="B104" s="176" t="s">
        <v>549</v>
      </c>
      <c r="C104" s="39" t="s">
        <v>95</v>
      </c>
      <c r="D104" s="103"/>
      <c r="E104" s="103"/>
      <c r="F104" s="103">
        <v>1</v>
      </c>
      <c r="G104" s="103"/>
      <c r="H104" s="248"/>
      <c r="I104" s="247"/>
      <c r="J104" s="247"/>
      <c r="K104" s="20">
        <f t="shared" si="26"/>
        <v>1</v>
      </c>
      <c r="L104" s="61">
        <v>63</v>
      </c>
      <c r="M104" s="147">
        <f t="shared" si="27"/>
        <v>3150</v>
      </c>
      <c r="N104" s="148">
        <f t="shared" si="28"/>
        <v>1853.145</v>
      </c>
      <c r="O104" s="149">
        <f t="shared" si="29"/>
        <v>1853.145</v>
      </c>
    </row>
    <row r="105" spans="1:15" s="19" customFormat="1" ht="12" customHeight="1" x14ac:dyDescent="0.2">
      <c r="A105" s="42" t="s">
        <v>550</v>
      </c>
      <c r="B105" s="244" t="s">
        <v>551</v>
      </c>
      <c r="C105" s="39" t="s">
        <v>483</v>
      </c>
      <c r="D105" s="103"/>
      <c r="E105" s="103"/>
      <c r="F105" s="103"/>
      <c r="G105" s="103"/>
      <c r="H105" s="131"/>
      <c r="I105" s="209"/>
      <c r="J105" s="210"/>
      <c r="K105" s="20">
        <f t="shared" si="26"/>
        <v>0</v>
      </c>
      <c r="L105" s="61">
        <v>49</v>
      </c>
      <c r="M105" s="147">
        <f t="shared" si="27"/>
        <v>2450</v>
      </c>
      <c r="N105" s="148">
        <f t="shared" si="28"/>
        <v>1441.335</v>
      </c>
      <c r="O105" s="149">
        <f t="shared" si="29"/>
        <v>0</v>
      </c>
    </row>
    <row r="106" spans="1:15" s="19" customFormat="1" ht="12" customHeight="1" x14ac:dyDescent="0.2">
      <c r="A106" s="40" t="s">
        <v>552</v>
      </c>
      <c r="B106" s="246"/>
      <c r="C106" s="30" t="s">
        <v>72</v>
      </c>
      <c r="D106" s="103"/>
      <c r="E106" s="103">
        <v>1</v>
      </c>
      <c r="F106" s="103">
        <v>2</v>
      </c>
      <c r="G106" s="103"/>
      <c r="H106" s="131"/>
      <c r="I106" s="209"/>
      <c r="J106" s="210"/>
      <c r="K106" s="20">
        <f t="shared" si="26"/>
        <v>3</v>
      </c>
      <c r="L106" s="61">
        <v>49</v>
      </c>
      <c r="M106" s="147">
        <f t="shared" si="27"/>
        <v>2450</v>
      </c>
      <c r="N106" s="148">
        <f t="shared" si="28"/>
        <v>1441.335</v>
      </c>
      <c r="O106" s="149">
        <f t="shared" si="29"/>
        <v>4324.0050000000001</v>
      </c>
    </row>
    <row r="107" spans="1:15" s="19" customFormat="1" ht="12" x14ac:dyDescent="0.2">
      <c r="A107" s="38" t="s">
        <v>553</v>
      </c>
      <c r="B107" s="244" t="s">
        <v>554</v>
      </c>
      <c r="C107" s="39" t="s">
        <v>483</v>
      </c>
      <c r="D107" s="103"/>
      <c r="E107" s="103"/>
      <c r="F107" s="103"/>
      <c r="G107" s="103"/>
      <c r="H107" s="131"/>
      <c r="I107" s="209"/>
      <c r="J107" s="210"/>
      <c r="K107" s="20">
        <f t="shared" si="26"/>
        <v>0</v>
      </c>
      <c r="L107" s="61">
        <v>49</v>
      </c>
      <c r="M107" s="147">
        <f t="shared" si="27"/>
        <v>2450</v>
      </c>
      <c r="N107" s="148">
        <f t="shared" si="28"/>
        <v>1441.335</v>
      </c>
      <c r="O107" s="149">
        <f t="shared" si="29"/>
        <v>0</v>
      </c>
    </row>
    <row r="108" spans="1:15" s="19" customFormat="1" ht="12" x14ac:dyDescent="0.2">
      <c r="A108" s="38" t="s">
        <v>555</v>
      </c>
      <c r="B108" s="246"/>
      <c r="C108" s="30" t="s">
        <v>72</v>
      </c>
      <c r="D108" s="103">
        <v>1</v>
      </c>
      <c r="E108" s="103"/>
      <c r="F108" s="103">
        <v>2</v>
      </c>
      <c r="G108" s="103"/>
      <c r="H108" s="131"/>
      <c r="I108" s="209"/>
      <c r="J108" s="210"/>
      <c r="K108" s="20">
        <f t="shared" si="26"/>
        <v>3</v>
      </c>
      <c r="L108" s="61">
        <v>49</v>
      </c>
      <c r="M108" s="147">
        <f t="shared" si="27"/>
        <v>2450</v>
      </c>
      <c r="N108" s="148">
        <f t="shared" si="28"/>
        <v>1441.335</v>
      </c>
      <c r="O108" s="149">
        <f t="shared" si="29"/>
        <v>4324.0050000000001</v>
      </c>
    </row>
    <row r="109" spans="1:15" s="19" customFormat="1" ht="12" x14ac:dyDescent="0.2">
      <c r="A109" s="12" t="s">
        <v>13</v>
      </c>
      <c r="B109" s="21" t="s">
        <v>277</v>
      </c>
      <c r="C109" s="12" t="s">
        <v>15</v>
      </c>
      <c r="D109" s="209"/>
      <c r="E109" s="240"/>
      <c r="F109" s="27" t="s">
        <v>16</v>
      </c>
      <c r="G109" s="27" t="s">
        <v>17</v>
      </c>
      <c r="H109" s="27" t="s">
        <v>18</v>
      </c>
      <c r="I109" s="209"/>
      <c r="J109" s="240"/>
      <c r="K109" s="17" t="s">
        <v>21</v>
      </c>
      <c r="L109" s="62" t="s">
        <v>22</v>
      </c>
      <c r="M109" s="146" t="s">
        <v>23</v>
      </c>
      <c r="N109" s="18" t="s">
        <v>24</v>
      </c>
      <c r="O109" s="15" t="s">
        <v>25</v>
      </c>
    </row>
    <row r="110" spans="1:15" s="19" customFormat="1" ht="12" x14ac:dyDescent="0.2">
      <c r="A110" s="42" t="s">
        <v>556</v>
      </c>
      <c r="B110" s="180" t="s">
        <v>557</v>
      </c>
      <c r="C110" s="116" t="s">
        <v>325</v>
      </c>
      <c r="D110" s="209"/>
      <c r="E110" s="240"/>
      <c r="F110" s="46"/>
      <c r="G110" s="46"/>
      <c r="H110" s="46"/>
      <c r="I110" s="234"/>
      <c r="J110" s="235"/>
      <c r="K110" s="20">
        <f t="shared" ref="K110:K119" si="30">SUM(D110:J110)</f>
        <v>0</v>
      </c>
      <c r="L110" s="61">
        <v>63</v>
      </c>
      <c r="M110" s="147">
        <f t="shared" ref="M110:M119" si="31">L110*$M$3</f>
        <v>3150</v>
      </c>
      <c r="N110" s="148">
        <f t="shared" ref="N110:N119" si="32">M110-M110*$O$2/100</f>
        <v>1853.145</v>
      </c>
      <c r="O110" s="149">
        <f t="shared" ref="O110:O119" si="33">K110*N110</f>
        <v>0</v>
      </c>
    </row>
    <row r="111" spans="1:15" s="19" customFormat="1" ht="12" customHeight="1" x14ac:dyDescent="0.2">
      <c r="A111" s="32" t="s">
        <v>558</v>
      </c>
      <c r="B111" s="232" t="s">
        <v>559</v>
      </c>
      <c r="C111" s="115" t="s">
        <v>28</v>
      </c>
      <c r="D111" s="209"/>
      <c r="E111" s="240"/>
      <c r="F111" s="46"/>
      <c r="G111" s="103">
        <v>1</v>
      </c>
      <c r="H111" s="46"/>
      <c r="I111" s="234"/>
      <c r="J111" s="235"/>
      <c r="K111" s="20">
        <f t="shared" si="30"/>
        <v>1</v>
      </c>
      <c r="L111" s="61">
        <v>53</v>
      </c>
      <c r="M111" s="147">
        <f t="shared" si="31"/>
        <v>2650</v>
      </c>
      <c r="N111" s="148">
        <f t="shared" si="32"/>
        <v>1558.9949999999999</v>
      </c>
      <c r="O111" s="149">
        <f t="shared" si="33"/>
        <v>1558.9949999999999</v>
      </c>
    </row>
    <row r="112" spans="1:15" s="19" customFormat="1" ht="12" customHeight="1" x14ac:dyDescent="0.2">
      <c r="A112" s="36" t="s">
        <v>558</v>
      </c>
      <c r="B112" s="242"/>
      <c r="C112" s="116" t="s">
        <v>365</v>
      </c>
      <c r="D112" s="209"/>
      <c r="E112" s="240"/>
      <c r="F112" s="46"/>
      <c r="G112" s="103"/>
      <c r="H112" s="46"/>
      <c r="I112" s="234"/>
      <c r="J112" s="235"/>
      <c r="K112" s="20">
        <f t="shared" si="30"/>
        <v>0</v>
      </c>
      <c r="L112" s="61">
        <v>53</v>
      </c>
      <c r="M112" s="147">
        <f t="shared" si="31"/>
        <v>2650</v>
      </c>
      <c r="N112" s="148">
        <f t="shared" si="32"/>
        <v>1558.9949999999999</v>
      </c>
      <c r="O112" s="149">
        <f t="shared" si="33"/>
        <v>0</v>
      </c>
    </row>
    <row r="113" spans="1:15" s="19" customFormat="1" ht="12" customHeight="1" x14ac:dyDescent="0.2">
      <c r="A113" s="34" t="s">
        <v>558</v>
      </c>
      <c r="B113" s="233"/>
      <c r="C113" s="117" t="s">
        <v>191</v>
      </c>
      <c r="D113" s="209"/>
      <c r="E113" s="240"/>
      <c r="F113" s="46"/>
      <c r="G113" s="103"/>
      <c r="H113" s="46"/>
      <c r="I113" s="234"/>
      <c r="J113" s="235"/>
      <c r="K113" s="20">
        <f t="shared" si="30"/>
        <v>0</v>
      </c>
      <c r="L113" s="61">
        <v>53</v>
      </c>
      <c r="M113" s="147">
        <f t="shared" si="31"/>
        <v>2650</v>
      </c>
      <c r="N113" s="148">
        <f t="shared" si="32"/>
        <v>1558.9949999999999</v>
      </c>
      <c r="O113" s="149">
        <f t="shared" si="33"/>
        <v>0</v>
      </c>
    </row>
    <row r="114" spans="1:15" s="19" customFormat="1" ht="12" x14ac:dyDescent="0.2">
      <c r="A114" s="38" t="s">
        <v>560</v>
      </c>
      <c r="B114" s="232" t="s">
        <v>561</v>
      </c>
      <c r="C114" s="116" t="s">
        <v>493</v>
      </c>
      <c r="D114" s="209"/>
      <c r="E114" s="240"/>
      <c r="F114" s="46"/>
      <c r="G114" s="103"/>
      <c r="H114" s="46"/>
      <c r="I114" s="234"/>
      <c r="J114" s="235"/>
      <c r="K114" s="20">
        <f t="shared" si="30"/>
        <v>0</v>
      </c>
      <c r="L114" s="61">
        <v>53</v>
      </c>
      <c r="M114" s="147">
        <f t="shared" si="31"/>
        <v>2650</v>
      </c>
      <c r="N114" s="148">
        <f t="shared" si="32"/>
        <v>1558.9949999999999</v>
      </c>
      <c r="O114" s="149">
        <f t="shared" si="33"/>
        <v>0</v>
      </c>
    </row>
    <row r="115" spans="1:15" s="19" customFormat="1" ht="12" x14ac:dyDescent="0.2">
      <c r="A115" s="40" t="s">
        <v>560</v>
      </c>
      <c r="B115" s="233"/>
      <c r="C115" s="117" t="s">
        <v>494</v>
      </c>
      <c r="D115" s="209"/>
      <c r="E115" s="240"/>
      <c r="F115" s="46"/>
      <c r="G115" s="103"/>
      <c r="H115" s="46"/>
      <c r="I115" s="234"/>
      <c r="J115" s="235"/>
      <c r="K115" s="20">
        <f t="shared" si="30"/>
        <v>0</v>
      </c>
      <c r="L115" s="61">
        <v>53</v>
      </c>
      <c r="M115" s="147">
        <f t="shared" si="31"/>
        <v>2650</v>
      </c>
      <c r="N115" s="148">
        <f t="shared" si="32"/>
        <v>1558.9949999999999</v>
      </c>
      <c r="O115" s="149">
        <f t="shared" si="33"/>
        <v>0</v>
      </c>
    </row>
    <row r="116" spans="1:15" s="19" customFormat="1" ht="12" x14ac:dyDescent="0.2">
      <c r="A116" s="36" t="s">
        <v>562</v>
      </c>
      <c r="B116" s="232" t="s">
        <v>563</v>
      </c>
      <c r="C116" s="116" t="s">
        <v>564</v>
      </c>
      <c r="D116" s="209"/>
      <c r="E116" s="240"/>
      <c r="F116" s="46"/>
      <c r="G116" s="103"/>
      <c r="H116" s="46"/>
      <c r="I116" s="234"/>
      <c r="J116" s="235"/>
      <c r="K116" s="20">
        <f t="shared" si="30"/>
        <v>0</v>
      </c>
      <c r="L116" s="61">
        <v>53</v>
      </c>
      <c r="M116" s="147">
        <f t="shared" si="31"/>
        <v>2650</v>
      </c>
      <c r="N116" s="148">
        <f t="shared" si="32"/>
        <v>1558.9949999999999</v>
      </c>
      <c r="O116" s="149">
        <f t="shared" si="33"/>
        <v>0</v>
      </c>
    </row>
    <row r="117" spans="1:15" s="19" customFormat="1" ht="12" x14ac:dyDescent="0.2">
      <c r="A117" s="34" t="s">
        <v>562</v>
      </c>
      <c r="B117" s="233"/>
      <c r="C117" s="117" t="s">
        <v>565</v>
      </c>
      <c r="D117" s="209"/>
      <c r="E117" s="240"/>
      <c r="F117" s="46">
        <v>1</v>
      </c>
      <c r="G117" s="103">
        <v>1</v>
      </c>
      <c r="H117" s="46"/>
      <c r="I117" s="234"/>
      <c r="J117" s="235"/>
      <c r="K117" s="20">
        <f t="shared" si="30"/>
        <v>2</v>
      </c>
      <c r="L117" s="61">
        <v>53</v>
      </c>
      <c r="M117" s="147">
        <f t="shared" si="31"/>
        <v>2650</v>
      </c>
      <c r="N117" s="148">
        <f t="shared" si="32"/>
        <v>1558.9949999999999</v>
      </c>
      <c r="O117" s="149">
        <f t="shared" si="33"/>
        <v>3117.99</v>
      </c>
    </row>
    <row r="118" spans="1:15" s="19" customFormat="1" ht="12" customHeight="1" x14ac:dyDescent="0.2">
      <c r="A118" s="69" t="s">
        <v>566</v>
      </c>
      <c r="B118" s="249" t="s">
        <v>567</v>
      </c>
      <c r="C118" s="119" t="s">
        <v>497</v>
      </c>
      <c r="D118" s="209"/>
      <c r="E118" s="240"/>
      <c r="F118" s="46">
        <v>1</v>
      </c>
      <c r="G118" s="103">
        <v>1</v>
      </c>
      <c r="H118" s="46"/>
      <c r="I118" s="234"/>
      <c r="J118" s="235"/>
      <c r="K118" s="20">
        <f t="shared" si="30"/>
        <v>2</v>
      </c>
      <c r="L118" s="61">
        <v>44</v>
      </c>
      <c r="M118" s="147">
        <f t="shared" si="31"/>
        <v>2200</v>
      </c>
      <c r="N118" s="148">
        <f t="shared" si="32"/>
        <v>1294.26</v>
      </c>
      <c r="O118" s="149">
        <f t="shared" si="33"/>
        <v>2588.52</v>
      </c>
    </row>
    <row r="119" spans="1:15" s="19" customFormat="1" ht="12" customHeight="1" x14ac:dyDescent="0.2">
      <c r="A119" s="69" t="s">
        <v>566</v>
      </c>
      <c r="B119" s="249"/>
      <c r="C119" s="119" t="s">
        <v>568</v>
      </c>
      <c r="D119" s="209"/>
      <c r="E119" s="240"/>
      <c r="F119" s="46"/>
      <c r="G119" s="103">
        <v>1</v>
      </c>
      <c r="H119" s="46"/>
      <c r="I119" s="234"/>
      <c r="J119" s="235"/>
      <c r="K119" s="20">
        <f t="shared" si="30"/>
        <v>1</v>
      </c>
      <c r="L119" s="61">
        <v>44</v>
      </c>
      <c r="M119" s="147">
        <f t="shared" si="31"/>
        <v>2200</v>
      </c>
      <c r="N119" s="148">
        <f t="shared" si="32"/>
        <v>1294.26</v>
      </c>
      <c r="O119" s="149">
        <f t="shared" si="33"/>
        <v>1294.26</v>
      </c>
    </row>
    <row r="120" spans="1:15" s="19" customFormat="1" ht="12" x14ac:dyDescent="0.2">
      <c r="A120" s="12" t="s">
        <v>13</v>
      </c>
      <c r="B120" s="44" t="s">
        <v>312</v>
      </c>
      <c r="C120" s="12" t="s">
        <v>15</v>
      </c>
      <c r="D120" s="27"/>
      <c r="E120" s="27" t="s">
        <v>16</v>
      </c>
      <c r="F120" s="27" t="s">
        <v>17</v>
      </c>
      <c r="G120" s="27" t="s">
        <v>18</v>
      </c>
      <c r="H120" s="27" t="s">
        <v>19</v>
      </c>
      <c r="I120" s="234"/>
      <c r="J120" s="235"/>
      <c r="K120" s="17" t="s">
        <v>21</v>
      </c>
      <c r="L120" s="62" t="s">
        <v>22</v>
      </c>
      <c r="M120" s="146" t="s">
        <v>23</v>
      </c>
      <c r="N120" s="18" t="s">
        <v>24</v>
      </c>
      <c r="O120" s="15" t="s">
        <v>25</v>
      </c>
    </row>
    <row r="121" spans="1:15" s="19" customFormat="1" ht="12" x14ac:dyDescent="0.2">
      <c r="A121" s="121" t="s">
        <v>313</v>
      </c>
      <c r="B121" s="232" t="s">
        <v>314</v>
      </c>
      <c r="C121" s="56" t="s">
        <v>28</v>
      </c>
      <c r="D121" s="45"/>
      <c r="E121" s="46"/>
      <c r="F121" s="46"/>
      <c r="G121" s="46"/>
      <c r="H121" s="46"/>
      <c r="I121" s="234"/>
      <c r="J121" s="235"/>
      <c r="K121" s="20">
        <f>SUM(D121:J121)</f>
        <v>0</v>
      </c>
      <c r="L121" s="61">
        <v>52</v>
      </c>
      <c r="M121" s="147">
        <f t="shared" ref="M121:M125" si="34">L121*$M$3</f>
        <v>2600</v>
      </c>
      <c r="N121" s="148">
        <f t="shared" ref="N121:N125" si="35">M121-M121*$O$2/100</f>
        <v>1529.58</v>
      </c>
      <c r="O121" s="149">
        <f t="shared" ref="O121:O125" si="36">K121*N121</f>
        <v>0</v>
      </c>
    </row>
    <row r="122" spans="1:15" s="19" customFormat="1" ht="12" x14ac:dyDescent="0.2">
      <c r="A122" s="121" t="s">
        <v>313</v>
      </c>
      <c r="B122" s="250"/>
      <c r="C122" s="56" t="s">
        <v>315</v>
      </c>
      <c r="D122" s="45"/>
      <c r="E122" s="46"/>
      <c r="F122" s="46"/>
      <c r="G122" s="46"/>
      <c r="H122" s="46"/>
      <c r="I122" s="234"/>
      <c r="J122" s="235"/>
      <c r="K122" s="20">
        <f>SUM(D122:J122)</f>
        <v>0</v>
      </c>
      <c r="L122" s="61">
        <v>52</v>
      </c>
      <c r="M122" s="147">
        <f t="shared" si="34"/>
        <v>2600</v>
      </c>
      <c r="N122" s="148">
        <f t="shared" si="35"/>
        <v>1529.58</v>
      </c>
      <c r="O122" s="149">
        <f t="shared" si="36"/>
        <v>0</v>
      </c>
    </row>
    <row r="123" spans="1:15" s="19" customFormat="1" ht="12" x14ac:dyDescent="0.2">
      <c r="A123" s="122" t="s">
        <v>313</v>
      </c>
      <c r="B123" s="251"/>
      <c r="C123" s="70" t="s">
        <v>316</v>
      </c>
      <c r="D123" s="45"/>
      <c r="E123" s="46"/>
      <c r="F123" s="46"/>
      <c r="G123" s="46"/>
      <c r="H123" s="46"/>
      <c r="I123" s="234"/>
      <c r="J123" s="235"/>
      <c r="K123" s="20">
        <f>SUM(D123:J123)</f>
        <v>0</v>
      </c>
      <c r="L123" s="61">
        <v>52</v>
      </c>
      <c r="M123" s="147">
        <f t="shared" si="34"/>
        <v>2600</v>
      </c>
      <c r="N123" s="148">
        <f t="shared" si="35"/>
        <v>1529.58</v>
      </c>
      <c r="O123" s="149">
        <f t="shared" si="36"/>
        <v>0</v>
      </c>
    </row>
    <row r="124" spans="1:15" s="19" customFormat="1" ht="12" customHeight="1" x14ac:dyDescent="0.2">
      <c r="A124" s="121" t="s">
        <v>569</v>
      </c>
      <c r="B124" s="232" t="s">
        <v>570</v>
      </c>
      <c r="C124" s="123" t="s">
        <v>28</v>
      </c>
      <c r="D124" s="45"/>
      <c r="E124" s="103">
        <v>1</v>
      </c>
      <c r="F124" s="103">
        <v>2</v>
      </c>
      <c r="G124" s="46"/>
      <c r="H124" s="46"/>
      <c r="I124" s="234"/>
      <c r="J124" s="235"/>
      <c r="K124" s="20">
        <f>SUM(D124:J124)</f>
        <v>3</v>
      </c>
      <c r="L124" s="61">
        <v>65</v>
      </c>
      <c r="M124" s="147">
        <f t="shared" si="34"/>
        <v>3250</v>
      </c>
      <c r="N124" s="148">
        <f t="shared" si="35"/>
        <v>1911.9749999999999</v>
      </c>
      <c r="O124" s="149">
        <f t="shared" si="36"/>
        <v>5735.9249999999993</v>
      </c>
    </row>
    <row r="125" spans="1:15" s="19" customFormat="1" ht="12" customHeight="1" x14ac:dyDescent="0.2">
      <c r="A125" s="121" t="s">
        <v>569</v>
      </c>
      <c r="B125" s="251"/>
      <c r="C125" s="124" t="s">
        <v>315</v>
      </c>
      <c r="D125" s="45"/>
      <c r="E125" s="103">
        <v>1</v>
      </c>
      <c r="F125" s="103">
        <v>2</v>
      </c>
      <c r="G125" s="46"/>
      <c r="H125" s="46"/>
      <c r="I125" s="234"/>
      <c r="J125" s="235"/>
      <c r="K125" s="20">
        <f>SUM(D125:J125)</f>
        <v>3</v>
      </c>
      <c r="L125" s="61">
        <v>65</v>
      </c>
      <c r="M125" s="147">
        <f t="shared" si="34"/>
        <v>3250</v>
      </c>
      <c r="N125" s="148">
        <f t="shared" si="35"/>
        <v>1911.9749999999999</v>
      </c>
      <c r="O125" s="149">
        <f t="shared" si="36"/>
        <v>5735.9249999999993</v>
      </c>
    </row>
    <row r="126" spans="1:15" s="19" customFormat="1" ht="12" customHeight="1" x14ac:dyDescent="0.2">
      <c r="A126" s="12" t="s">
        <v>13</v>
      </c>
      <c r="B126" s="44"/>
      <c r="C126" s="12" t="s">
        <v>15</v>
      </c>
      <c r="D126" s="209"/>
      <c r="E126" s="240"/>
      <c r="F126" s="255" t="s">
        <v>320</v>
      </c>
      <c r="G126" s="256"/>
      <c r="H126" s="255" t="s">
        <v>321</v>
      </c>
      <c r="I126" s="256"/>
      <c r="J126" s="45"/>
      <c r="K126" s="17" t="s">
        <v>21</v>
      </c>
      <c r="L126" s="62" t="s">
        <v>22</v>
      </c>
      <c r="M126" s="146" t="s">
        <v>23</v>
      </c>
      <c r="N126" s="18" t="s">
        <v>24</v>
      </c>
      <c r="O126" s="15" t="s">
        <v>25</v>
      </c>
    </row>
    <row r="127" spans="1:15" s="19" customFormat="1" ht="12" x14ac:dyDescent="0.2">
      <c r="A127" s="125" t="s">
        <v>571</v>
      </c>
      <c r="B127" s="180" t="s">
        <v>572</v>
      </c>
      <c r="C127" s="35" t="s">
        <v>573</v>
      </c>
      <c r="D127" s="209"/>
      <c r="E127" s="210"/>
      <c r="F127" s="253">
        <v>1</v>
      </c>
      <c r="G127" s="254"/>
      <c r="H127" s="253"/>
      <c r="I127" s="254"/>
      <c r="J127" s="53"/>
      <c r="K127" s="20">
        <f>SUM(D127:J127)</f>
        <v>1</v>
      </c>
      <c r="L127" s="61">
        <v>28</v>
      </c>
      <c r="M127" s="147">
        <f t="shared" ref="M127" si="37">L127*$M$3</f>
        <v>1400</v>
      </c>
      <c r="N127" s="148">
        <f t="shared" ref="N127" si="38">M127-M127*$O$2/100</f>
        <v>823.62</v>
      </c>
      <c r="O127" s="149">
        <f t="shared" ref="O127" si="39">K127*N127</f>
        <v>823.62</v>
      </c>
    </row>
    <row r="128" spans="1:15" s="19" customFormat="1" ht="12" x14ac:dyDescent="0.2">
      <c r="A128" s="12" t="s">
        <v>13</v>
      </c>
      <c r="B128" s="73" t="s">
        <v>328</v>
      </c>
      <c r="C128" s="12" t="s">
        <v>15</v>
      </c>
      <c r="D128" s="209"/>
      <c r="E128" s="240"/>
      <c r="F128" s="240"/>
      <c r="G128" s="240"/>
      <c r="H128" s="240"/>
      <c r="I128" s="240"/>
      <c r="J128" s="240"/>
      <c r="K128" s="17" t="s">
        <v>21</v>
      </c>
      <c r="L128" s="62" t="s">
        <v>22</v>
      </c>
      <c r="M128" s="146" t="s">
        <v>23</v>
      </c>
      <c r="N128" s="18" t="s">
        <v>24</v>
      </c>
      <c r="O128" s="15" t="s">
        <v>25</v>
      </c>
    </row>
    <row r="129" spans="1:15" s="19" customFormat="1" ht="12" customHeight="1" x14ac:dyDescent="0.2">
      <c r="A129" s="74" t="s">
        <v>574</v>
      </c>
      <c r="B129" s="258" t="s">
        <v>575</v>
      </c>
      <c r="C129" s="75" t="s">
        <v>545</v>
      </c>
      <c r="D129" s="234" t="s">
        <v>331</v>
      </c>
      <c r="E129" s="235"/>
      <c r="F129" s="235"/>
      <c r="G129" s="235"/>
      <c r="H129" s="236"/>
      <c r="I129" s="103">
        <v>3</v>
      </c>
      <c r="J129" s="45"/>
      <c r="K129" s="20">
        <f t="shared" ref="K129:K136" si="40">SUM(D129:J129)</f>
        <v>3</v>
      </c>
      <c r="L129" s="61">
        <v>28</v>
      </c>
      <c r="M129" s="147">
        <f t="shared" ref="M129:M136" si="41">L129*$M$3</f>
        <v>1400</v>
      </c>
      <c r="N129" s="148">
        <f t="shared" ref="N129:N136" si="42">M129-M129*$O$2/100</f>
        <v>823.62</v>
      </c>
      <c r="O129" s="149">
        <f t="shared" ref="O129:O136" si="43">K129*N129</f>
        <v>2470.86</v>
      </c>
    </row>
    <row r="130" spans="1:15" s="19" customFormat="1" ht="12" customHeight="1" x14ac:dyDescent="0.2">
      <c r="A130" s="74" t="s">
        <v>574</v>
      </c>
      <c r="B130" s="258"/>
      <c r="C130" s="76" t="s">
        <v>72</v>
      </c>
      <c r="D130" s="234" t="s">
        <v>331</v>
      </c>
      <c r="E130" s="235"/>
      <c r="F130" s="235"/>
      <c r="G130" s="235"/>
      <c r="H130" s="236"/>
      <c r="I130" s="103">
        <v>4</v>
      </c>
      <c r="J130" s="45"/>
      <c r="K130" s="20">
        <f t="shared" si="40"/>
        <v>4</v>
      </c>
      <c r="L130" s="61">
        <v>28</v>
      </c>
      <c r="M130" s="147">
        <f t="shared" si="41"/>
        <v>1400</v>
      </c>
      <c r="N130" s="148">
        <f t="shared" si="42"/>
        <v>823.62</v>
      </c>
      <c r="O130" s="149">
        <f t="shared" si="43"/>
        <v>3294.48</v>
      </c>
    </row>
    <row r="131" spans="1:15" s="19" customFormat="1" ht="12" customHeight="1" x14ac:dyDescent="0.2">
      <c r="A131" s="74" t="s">
        <v>576</v>
      </c>
      <c r="B131" s="258"/>
      <c r="C131" s="76" t="s">
        <v>496</v>
      </c>
      <c r="D131" s="234" t="s">
        <v>331</v>
      </c>
      <c r="E131" s="235"/>
      <c r="F131" s="235"/>
      <c r="G131" s="235"/>
      <c r="H131" s="236"/>
      <c r="I131" s="103">
        <v>5</v>
      </c>
      <c r="J131" s="45"/>
      <c r="K131" s="20">
        <f t="shared" si="40"/>
        <v>5</v>
      </c>
      <c r="L131" s="61">
        <v>28</v>
      </c>
      <c r="M131" s="147">
        <f t="shared" si="41"/>
        <v>1400</v>
      </c>
      <c r="N131" s="148">
        <f t="shared" si="42"/>
        <v>823.62</v>
      </c>
      <c r="O131" s="149">
        <f t="shared" si="43"/>
        <v>4118.1000000000004</v>
      </c>
    </row>
    <row r="132" spans="1:15" s="19" customFormat="1" ht="12" x14ac:dyDescent="0.2">
      <c r="A132" s="74" t="s">
        <v>576</v>
      </c>
      <c r="B132" s="258"/>
      <c r="C132" s="76" t="s">
        <v>497</v>
      </c>
      <c r="D132" s="234" t="s">
        <v>331</v>
      </c>
      <c r="E132" s="235"/>
      <c r="F132" s="235"/>
      <c r="G132" s="235"/>
      <c r="H132" s="236"/>
      <c r="I132" s="103">
        <v>4</v>
      </c>
      <c r="J132" s="45"/>
      <c r="K132" s="20">
        <f t="shared" si="40"/>
        <v>4</v>
      </c>
      <c r="L132" s="61">
        <v>28</v>
      </c>
      <c r="M132" s="147">
        <f t="shared" si="41"/>
        <v>1400</v>
      </c>
      <c r="N132" s="148">
        <f t="shared" si="42"/>
        <v>823.62</v>
      </c>
      <c r="O132" s="149">
        <f t="shared" si="43"/>
        <v>3294.48</v>
      </c>
    </row>
    <row r="133" spans="1:15" s="19" customFormat="1" ht="12" x14ac:dyDescent="0.2">
      <c r="A133" s="77" t="s">
        <v>577</v>
      </c>
      <c r="B133" s="258"/>
      <c r="C133" s="78" t="s">
        <v>578</v>
      </c>
      <c r="D133" s="234" t="s">
        <v>331</v>
      </c>
      <c r="E133" s="235"/>
      <c r="F133" s="235"/>
      <c r="G133" s="235"/>
      <c r="H133" s="236"/>
      <c r="I133" s="103">
        <v>1</v>
      </c>
      <c r="J133" s="45"/>
      <c r="K133" s="20">
        <f t="shared" si="40"/>
        <v>1</v>
      </c>
      <c r="L133" s="61">
        <v>28</v>
      </c>
      <c r="M133" s="147">
        <f t="shared" si="41"/>
        <v>1400</v>
      </c>
      <c r="N133" s="148">
        <f t="shared" si="42"/>
        <v>823.62</v>
      </c>
      <c r="O133" s="149">
        <f t="shared" si="43"/>
        <v>823.62</v>
      </c>
    </row>
    <row r="134" spans="1:15" s="19" customFormat="1" ht="12" x14ac:dyDescent="0.2">
      <c r="A134" s="79" t="s">
        <v>579</v>
      </c>
      <c r="B134" s="258" t="s">
        <v>580</v>
      </c>
      <c r="C134" s="75" t="s">
        <v>483</v>
      </c>
      <c r="D134" s="234" t="s">
        <v>331</v>
      </c>
      <c r="E134" s="235"/>
      <c r="F134" s="235"/>
      <c r="G134" s="235"/>
      <c r="H134" s="236"/>
      <c r="I134" s="103"/>
      <c r="J134" s="45"/>
      <c r="K134" s="20">
        <f t="shared" si="40"/>
        <v>0</v>
      </c>
      <c r="L134" s="61">
        <v>25</v>
      </c>
      <c r="M134" s="147">
        <f t="shared" si="41"/>
        <v>1250</v>
      </c>
      <c r="N134" s="148">
        <f t="shared" si="42"/>
        <v>735.375</v>
      </c>
      <c r="O134" s="149">
        <f t="shared" si="43"/>
        <v>0</v>
      </c>
    </row>
    <row r="135" spans="1:15" s="19" customFormat="1" ht="12" x14ac:dyDescent="0.2">
      <c r="A135" s="74" t="s">
        <v>581</v>
      </c>
      <c r="B135" s="258"/>
      <c r="C135" s="76" t="s">
        <v>582</v>
      </c>
      <c r="D135" s="234" t="s">
        <v>331</v>
      </c>
      <c r="E135" s="235"/>
      <c r="F135" s="235"/>
      <c r="G135" s="235"/>
      <c r="H135" s="236"/>
      <c r="I135" s="103"/>
      <c r="J135" s="45"/>
      <c r="K135" s="20">
        <f t="shared" si="40"/>
        <v>0</v>
      </c>
      <c r="L135" s="61">
        <v>25</v>
      </c>
      <c r="M135" s="147">
        <f t="shared" si="41"/>
        <v>1250</v>
      </c>
      <c r="N135" s="148">
        <f t="shared" si="42"/>
        <v>735.375</v>
      </c>
      <c r="O135" s="149">
        <f t="shared" si="43"/>
        <v>0</v>
      </c>
    </row>
    <row r="136" spans="1:15" s="19" customFormat="1" ht="12" x14ac:dyDescent="0.2">
      <c r="A136" s="74" t="s">
        <v>581</v>
      </c>
      <c r="B136" s="258"/>
      <c r="C136" s="76" t="s">
        <v>541</v>
      </c>
      <c r="D136" s="234" t="s">
        <v>331</v>
      </c>
      <c r="E136" s="235"/>
      <c r="F136" s="235"/>
      <c r="G136" s="235"/>
      <c r="H136" s="236"/>
      <c r="I136" s="103"/>
      <c r="J136" s="45"/>
      <c r="K136" s="20">
        <f t="shared" si="40"/>
        <v>0</v>
      </c>
      <c r="L136" s="61">
        <v>25</v>
      </c>
      <c r="M136" s="147">
        <f t="shared" si="41"/>
        <v>1250</v>
      </c>
      <c r="N136" s="148">
        <f t="shared" si="42"/>
        <v>735.375</v>
      </c>
      <c r="O136" s="149">
        <f t="shared" si="43"/>
        <v>0</v>
      </c>
    </row>
    <row r="137" spans="1:15" s="19" customFormat="1" ht="12" x14ac:dyDescent="0.2">
      <c r="A137" s="12" t="s">
        <v>13</v>
      </c>
      <c r="B137" s="21" t="s">
        <v>341</v>
      </c>
      <c r="C137" s="12" t="s">
        <v>15</v>
      </c>
      <c r="D137" s="209"/>
      <c r="E137" s="240"/>
      <c r="F137" s="240"/>
      <c r="G137" s="240"/>
      <c r="H137" s="240"/>
      <c r="I137" s="240"/>
      <c r="J137" s="240"/>
      <c r="K137" s="17" t="s">
        <v>21</v>
      </c>
      <c r="L137" s="62" t="s">
        <v>22</v>
      </c>
      <c r="M137" s="146" t="s">
        <v>23</v>
      </c>
      <c r="N137" s="18" t="s">
        <v>24</v>
      </c>
      <c r="O137" s="15" t="s">
        <v>25</v>
      </c>
    </row>
    <row r="138" spans="1:15" s="19" customFormat="1" ht="12" x14ac:dyDescent="0.2">
      <c r="A138" s="42" t="s">
        <v>583</v>
      </c>
      <c r="B138" s="243" t="s">
        <v>584</v>
      </c>
      <c r="C138" s="128" t="s">
        <v>585</v>
      </c>
      <c r="D138" s="234" t="s">
        <v>331</v>
      </c>
      <c r="E138" s="235"/>
      <c r="F138" s="235"/>
      <c r="G138" s="235"/>
      <c r="H138" s="236"/>
      <c r="I138" s="103">
        <v>5</v>
      </c>
      <c r="J138" s="45"/>
      <c r="K138" s="20">
        <f t="shared" ref="K138:K146" si="44">SUM(D138:J138)</f>
        <v>5</v>
      </c>
      <c r="L138" s="61">
        <v>39</v>
      </c>
      <c r="M138" s="147">
        <f t="shared" ref="M138:M146" si="45">L138*$M$3</f>
        <v>1950</v>
      </c>
      <c r="N138" s="148">
        <f t="shared" ref="N138:N146" si="46">M138-M138*$O$2/100</f>
        <v>1147.1849999999999</v>
      </c>
      <c r="O138" s="149">
        <f t="shared" ref="O138:O146" si="47">K138*N138</f>
        <v>5735.9249999999993</v>
      </c>
    </row>
    <row r="139" spans="1:15" s="19" customFormat="1" ht="12" x14ac:dyDescent="0.2">
      <c r="A139" s="40" t="s">
        <v>583</v>
      </c>
      <c r="B139" s="243"/>
      <c r="C139" s="129" t="s">
        <v>365</v>
      </c>
      <c r="D139" s="234" t="s">
        <v>331</v>
      </c>
      <c r="E139" s="235"/>
      <c r="F139" s="235"/>
      <c r="G139" s="235"/>
      <c r="H139" s="236"/>
      <c r="I139" s="103">
        <v>3</v>
      </c>
      <c r="J139" s="45"/>
      <c r="K139" s="20">
        <f t="shared" si="44"/>
        <v>3</v>
      </c>
      <c r="L139" s="61">
        <v>39</v>
      </c>
      <c r="M139" s="147">
        <f t="shared" si="45"/>
        <v>1950</v>
      </c>
      <c r="N139" s="148">
        <f t="shared" si="46"/>
        <v>1147.1849999999999</v>
      </c>
      <c r="O139" s="149">
        <f t="shared" si="47"/>
        <v>3441.5549999999998</v>
      </c>
    </row>
    <row r="140" spans="1:15" s="19" customFormat="1" ht="12" x14ac:dyDescent="0.2">
      <c r="A140" s="42" t="s">
        <v>586</v>
      </c>
      <c r="B140" s="173" t="s">
        <v>587</v>
      </c>
      <c r="C140" s="128" t="s">
        <v>588</v>
      </c>
      <c r="D140" s="234" t="s">
        <v>331</v>
      </c>
      <c r="E140" s="235"/>
      <c r="F140" s="235"/>
      <c r="G140" s="235"/>
      <c r="H140" s="236"/>
      <c r="I140" s="103"/>
      <c r="J140" s="45"/>
      <c r="K140" s="20">
        <f t="shared" si="44"/>
        <v>0</v>
      </c>
      <c r="L140" s="61">
        <v>39</v>
      </c>
      <c r="M140" s="147">
        <f t="shared" si="45"/>
        <v>1950</v>
      </c>
      <c r="N140" s="148">
        <f t="shared" si="46"/>
        <v>1147.1849999999999</v>
      </c>
      <c r="O140" s="149">
        <f t="shared" si="47"/>
        <v>0</v>
      </c>
    </row>
    <row r="141" spans="1:15" s="19" customFormat="1" ht="12" x14ac:dyDescent="0.2">
      <c r="A141" s="42" t="s">
        <v>589</v>
      </c>
      <c r="B141" s="243" t="s">
        <v>590</v>
      </c>
      <c r="C141" s="128" t="s">
        <v>191</v>
      </c>
      <c r="D141" s="234" t="s">
        <v>331</v>
      </c>
      <c r="E141" s="235"/>
      <c r="F141" s="235"/>
      <c r="G141" s="235"/>
      <c r="H141" s="236"/>
      <c r="I141" s="103">
        <v>7</v>
      </c>
      <c r="J141" s="45"/>
      <c r="K141" s="20">
        <f t="shared" si="44"/>
        <v>7</v>
      </c>
      <c r="L141" s="61">
        <v>39</v>
      </c>
      <c r="M141" s="147">
        <f t="shared" si="45"/>
        <v>1950</v>
      </c>
      <c r="N141" s="148">
        <f t="shared" si="46"/>
        <v>1147.1849999999999</v>
      </c>
      <c r="O141" s="149">
        <f t="shared" si="47"/>
        <v>8030.2950000000001</v>
      </c>
    </row>
    <row r="142" spans="1:15" s="19" customFormat="1" ht="12" x14ac:dyDescent="0.2">
      <c r="A142" s="40" t="s">
        <v>589</v>
      </c>
      <c r="B142" s="243"/>
      <c r="C142" s="129" t="s">
        <v>536</v>
      </c>
      <c r="D142" s="234" t="s">
        <v>331</v>
      </c>
      <c r="E142" s="235"/>
      <c r="F142" s="235"/>
      <c r="G142" s="235"/>
      <c r="H142" s="236"/>
      <c r="I142" s="103">
        <v>6</v>
      </c>
      <c r="J142" s="45"/>
      <c r="K142" s="20">
        <f t="shared" si="44"/>
        <v>6</v>
      </c>
      <c r="L142" s="61">
        <v>39</v>
      </c>
      <c r="M142" s="147">
        <f t="shared" si="45"/>
        <v>1950</v>
      </c>
      <c r="N142" s="148">
        <f t="shared" si="46"/>
        <v>1147.1849999999999</v>
      </c>
      <c r="O142" s="149">
        <f t="shared" si="47"/>
        <v>6883.11</v>
      </c>
    </row>
    <row r="143" spans="1:15" s="19" customFormat="1" ht="12" x14ac:dyDescent="0.2">
      <c r="A143" s="42" t="s">
        <v>591</v>
      </c>
      <c r="B143" s="243" t="s">
        <v>592</v>
      </c>
      <c r="C143" s="128" t="s">
        <v>184</v>
      </c>
      <c r="D143" s="234" t="s">
        <v>331</v>
      </c>
      <c r="E143" s="235"/>
      <c r="F143" s="235"/>
      <c r="G143" s="235"/>
      <c r="H143" s="236"/>
      <c r="I143" s="103">
        <v>1</v>
      </c>
      <c r="J143" s="45"/>
      <c r="K143" s="20">
        <f t="shared" si="44"/>
        <v>1</v>
      </c>
      <c r="L143" s="61">
        <v>30</v>
      </c>
      <c r="M143" s="147">
        <f t="shared" si="45"/>
        <v>1500</v>
      </c>
      <c r="N143" s="148">
        <f t="shared" si="46"/>
        <v>882.45</v>
      </c>
      <c r="O143" s="149">
        <f t="shared" si="47"/>
        <v>882.45</v>
      </c>
    </row>
    <row r="144" spans="1:15" s="19" customFormat="1" ht="12" x14ac:dyDescent="0.2">
      <c r="A144" s="40" t="s">
        <v>591</v>
      </c>
      <c r="B144" s="243"/>
      <c r="C144" s="129" t="s">
        <v>593</v>
      </c>
      <c r="D144" s="234" t="s">
        <v>331</v>
      </c>
      <c r="E144" s="235"/>
      <c r="F144" s="235"/>
      <c r="G144" s="235"/>
      <c r="H144" s="236"/>
      <c r="I144" s="103">
        <v>2</v>
      </c>
      <c r="J144" s="45"/>
      <c r="K144" s="20">
        <f t="shared" si="44"/>
        <v>2</v>
      </c>
      <c r="L144" s="61">
        <v>30</v>
      </c>
      <c r="M144" s="147">
        <f t="shared" si="45"/>
        <v>1500</v>
      </c>
      <c r="N144" s="148">
        <f t="shared" si="46"/>
        <v>882.45</v>
      </c>
      <c r="O144" s="149">
        <f t="shared" si="47"/>
        <v>1764.9</v>
      </c>
    </row>
    <row r="145" spans="1:15" s="19" customFormat="1" ht="12" x14ac:dyDescent="0.2">
      <c r="A145" s="42" t="s">
        <v>594</v>
      </c>
      <c r="B145" s="243" t="s">
        <v>595</v>
      </c>
      <c r="C145" s="128" t="s">
        <v>344</v>
      </c>
      <c r="D145" s="234" t="s">
        <v>331</v>
      </c>
      <c r="E145" s="235"/>
      <c r="F145" s="235"/>
      <c r="G145" s="235"/>
      <c r="H145" s="236"/>
      <c r="I145" s="103">
        <v>3</v>
      </c>
      <c r="J145" s="45"/>
      <c r="K145" s="20">
        <f t="shared" si="44"/>
        <v>3</v>
      </c>
      <c r="L145" s="61">
        <v>39</v>
      </c>
      <c r="M145" s="147">
        <f t="shared" si="45"/>
        <v>1950</v>
      </c>
      <c r="N145" s="148">
        <f t="shared" si="46"/>
        <v>1147.1849999999999</v>
      </c>
      <c r="O145" s="149">
        <f t="shared" si="47"/>
        <v>3441.5549999999998</v>
      </c>
    </row>
    <row r="146" spans="1:15" s="19" customFormat="1" ht="12" x14ac:dyDescent="0.2">
      <c r="A146" s="40" t="s">
        <v>594</v>
      </c>
      <c r="B146" s="243"/>
      <c r="C146" s="129" t="s">
        <v>364</v>
      </c>
      <c r="D146" s="234" t="s">
        <v>331</v>
      </c>
      <c r="E146" s="235"/>
      <c r="F146" s="235"/>
      <c r="G146" s="235"/>
      <c r="H146" s="236"/>
      <c r="I146" s="103">
        <v>2</v>
      </c>
      <c r="J146" s="45"/>
      <c r="K146" s="20">
        <f t="shared" si="44"/>
        <v>2</v>
      </c>
      <c r="L146" s="61">
        <v>39</v>
      </c>
      <c r="M146" s="147">
        <f t="shared" si="45"/>
        <v>1950</v>
      </c>
      <c r="N146" s="148">
        <f t="shared" si="46"/>
        <v>1147.1849999999999</v>
      </c>
      <c r="O146" s="149">
        <f t="shared" si="47"/>
        <v>2294.37</v>
      </c>
    </row>
    <row r="147" spans="1:15" s="19" customFormat="1" ht="12" x14ac:dyDescent="0.2">
      <c r="A147" s="12" t="s">
        <v>13</v>
      </c>
      <c r="B147" s="44" t="s">
        <v>384</v>
      </c>
      <c r="C147" s="12" t="s">
        <v>15</v>
      </c>
      <c r="D147" s="27"/>
      <c r="E147" s="27" t="s">
        <v>16</v>
      </c>
      <c r="F147" s="27" t="s">
        <v>17</v>
      </c>
      <c r="G147" s="27" t="s">
        <v>18</v>
      </c>
      <c r="H147" s="27" t="s">
        <v>19</v>
      </c>
      <c r="I147" s="234"/>
      <c r="J147" s="235"/>
      <c r="K147" s="17" t="s">
        <v>21</v>
      </c>
      <c r="L147" s="62" t="s">
        <v>22</v>
      </c>
      <c r="M147" s="146" t="s">
        <v>23</v>
      </c>
      <c r="N147" s="18" t="s">
        <v>24</v>
      </c>
      <c r="O147" s="15" t="s">
        <v>25</v>
      </c>
    </row>
    <row r="148" spans="1:15" s="19" customFormat="1" ht="12" x14ac:dyDescent="0.2">
      <c r="A148" s="130" t="s">
        <v>596</v>
      </c>
      <c r="B148" s="180" t="s">
        <v>597</v>
      </c>
      <c r="C148" s="124" t="s">
        <v>598</v>
      </c>
      <c r="D148" s="45"/>
      <c r="E148" s="103"/>
      <c r="F148" s="103">
        <v>1</v>
      </c>
      <c r="G148" s="103"/>
      <c r="H148" s="103"/>
      <c r="I148" s="234"/>
      <c r="J148" s="235"/>
      <c r="K148" s="20">
        <f t="shared" ref="K148:K153" si="48">SUM(D148:J148)</f>
        <v>1</v>
      </c>
      <c r="L148" s="61">
        <v>59</v>
      </c>
      <c r="M148" s="147">
        <f t="shared" ref="M148:M153" si="49">L148*$M$3</f>
        <v>2950</v>
      </c>
      <c r="N148" s="148">
        <f t="shared" ref="N148:N153" si="50">M148-M148*$O$2/100</f>
        <v>1735.4849999999999</v>
      </c>
      <c r="O148" s="149">
        <f t="shared" ref="O148:O153" si="51">K148*N148</f>
        <v>1735.4849999999999</v>
      </c>
    </row>
    <row r="149" spans="1:15" s="19" customFormat="1" ht="12" x14ac:dyDescent="0.2">
      <c r="A149" s="130" t="s">
        <v>599</v>
      </c>
      <c r="B149" s="180" t="s">
        <v>600</v>
      </c>
      <c r="C149" s="124" t="s">
        <v>389</v>
      </c>
      <c r="D149" s="45"/>
      <c r="E149" s="103">
        <v>1</v>
      </c>
      <c r="F149" s="103">
        <v>3</v>
      </c>
      <c r="G149" s="103">
        <v>1</v>
      </c>
      <c r="H149" s="103"/>
      <c r="I149" s="234"/>
      <c r="J149" s="235"/>
      <c r="K149" s="20">
        <f t="shared" si="48"/>
        <v>5</v>
      </c>
      <c r="L149" s="61">
        <v>79</v>
      </c>
      <c r="M149" s="147">
        <f t="shared" si="49"/>
        <v>3950</v>
      </c>
      <c r="N149" s="148">
        <f t="shared" si="50"/>
        <v>2323.7849999999999</v>
      </c>
      <c r="O149" s="149">
        <f t="shared" si="51"/>
        <v>11618.924999999999</v>
      </c>
    </row>
    <row r="150" spans="1:15" s="19" customFormat="1" ht="12" x14ac:dyDescent="0.2">
      <c r="A150" s="130" t="s">
        <v>601</v>
      </c>
      <c r="B150" s="232" t="s">
        <v>602</v>
      </c>
      <c r="C150" s="123" t="s">
        <v>242</v>
      </c>
      <c r="D150" s="45"/>
      <c r="E150" s="103"/>
      <c r="F150" s="103">
        <v>1</v>
      </c>
      <c r="G150" s="103">
        <v>1</v>
      </c>
      <c r="H150" s="103">
        <v>1</v>
      </c>
      <c r="I150" s="234"/>
      <c r="J150" s="235"/>
      <c r="K150" s="20">
        <f t="shared" si="48"/>
        <v>3</v>
      </c>
      <c r="L150" s="61">
        <v>32</v>
      </c>
      <c r="M150" s="147">
        <f t="shared" si="49"/>
        <v>1600</v>
      </c>
      <c r="N150" s="148">
        <f t="shared" si="50"/>
        <v>941.28</v>
      </c>
      <c r="O150" s="149">
        <f t="shared" si="51"/>
        <v>2823.84</v>
      </c>
    </row>
    <row r="151" spans="1:15" s="19" customFormat="1" ht="12" x14ac:dyDescent="0.2">
      <c r="A151" s="98" t="s">
        <v>601</v>
      </c>
      <c r="B151" s="242"/>
      <c r="C151" s="123" t="s">
        <v>593</v>
      </c>
      <c r="D151" s="45"/>
      <c r="E151" s="103">
        <v>2</v>
      </c>
      <c r="F151" s="103">
        <v>2</v>
      </c>
      <c r="G151" s="103">
        <v>1</v>
      </c>
      <c r="H151" s="103">
        <v>1</v>
      </c>
      <c r="I151" s="234"/>
      <c r="J151" s="235"/>
      <c r="K151" s="20">
        <f t="shared" si="48"/>
        <v>6</v>
      </c>
      <c r="L151" s="61">
        <v>32</v>
      </c>
      <c r="M151" s="147">
        <f t="shared" si="49"/>
        <v>1600</v>
      </c>
      <c r="N151" s="148">
        <f t="shared" si="50"/>
        <v>941.28</v>
      </c>
      <c r="O151" s="149">
        <f t="shared" si="51"/>
        <v>5647.68</v>
      </c>
    </row>
    <row r="152" spans="1:15" s="19" customFormat="1" ht="12" x14ac:dyDescent="0.2">
      <c r="A152" s="100" t="s">
        <v>601</v>
      </c>
      <c r="B152" s="251"/>
      <c r="C152" s="124" t="s">
        <v>603</v>
      </c>
      <c r="D152" s="45"/>
      <c r="E152" s="103">
        <v>1</v>
      </c>
      <c r="F152" s="103">
        <v>1</v>
      </c>
      <c r="G152" s="103"/>
      <c r="H152" s="103"/>
      <c r="I152" s="234"/>
      <c r="J152" s="235"/>
      <c r="K152" s="20">
        <f t="shared" si="48"/>
        <v>2</v>
      </c>
      <c r="L152" s="61">
        <v>32</v>
      </c>
      <c r="M152" s="147">
        <f t="shared" si="49"/>
        <v>1600</v>
      </c>
      <c r="N152" s="148">
        <f t="shared" si="50"/>
        <v>941.28</v>
      </c>
      <c r="O152" s="149">
        <f t="shared" si="51"/>
        <v>1882.56</v>
      </c>
    </row>
    <row r="153" spans="1:15" s="19" customFormat="1" ht="12" x14ac:dyDescent="0.2">
      <c r="A153" s="168" t="s">
        <v>604</v>
      </c>
      <c r="B153" s="182" t="s">
        <v>605</v>
      </c>
      <c r="C153" s="166" t="s">
        <v>606</v>
      </c>
      <c r="D153" s="45"/>
      <c r="E153" s="103"/>
      <c r="F153" s="103">
        <v>1</v>
      </c>
      <c r="G153" s="103"/>
      <c r="H153" s="103"/>
      <c r="I153" s="234"/>
      <c r="J153" s="235"/>
      <c r="K153" s="20">
        <f t="shared" si="48"/>
        <v>1</v>
      </c>
      <c r="L153" s="61">
        <v>36</v>
      </c>
      <c r="M153" s="147">
        <f t="shared" si="49"/>
        <v>1800</v>
      </c>
      <c r="N153" s="148">
        <f t="shared" si="50"/>
        <v>1058.94</v>
      </c>
      <c r="O153" s="149">
        <f t="shared" si="51"/>
        <v>1058.94</v>
      </c>
    </row>
    <row r="154" spans="1:15" x14ac:dyDescent="0.25">
      <c r="A154" s="2"/>
      <c r="B154" s="2"/>
      <c r="C154" s="191"/>
      <c r="D154" s="191"/>
      <c r="E154" s="191"/>
      <c r="F154" s="191"/>
      <c r="G154" s="191"/>
      <c r="H154" s="191"/>
      <c r="I154" s="191"/>
      <c r="J154" s="2"/>
      <c r="K154" s="2"/>
      <c r="N154" s="4"/>
      <c r="O154" s="2"/>
    </row>
    <row r="155" spans="1:15" x14ac:dyDescent="0.25">
      <c r="A155" s="2"/>
      <c r="B155" s="257" t="s">
        <v>607</v>
      </c>
      <c r="C155" s="228"/>
      <c r="D155" s="228"/>
      <c r="E155" s="228"/>
      <c r="F155" s="228"/>
      <c r="G155" s="228"/>
      <c r="H155" s="228"/>
      <c r="I155" s="208"/>
      <c r="J155" s="87"/>
      <c r="K155" s="88">
        <f>SUM(K5:K154)</f>
        <v>283</v>
      </c>
      <c r="L155" s="89"/>
      <c r="M155" s="89"/>
      <c r="N155" s="89"/>
      <c r="O155" s="153">
        <f>SUM(O5:O154)</f>
        <v>1174158.5549999999</v>
      </c>
    </row>
    <row r="156" spans="1:15" x14ac:dyDescent="0.25">
      <c r="A156" s="2"/>
      <c r="B156" s="2"/>
      <c r="C156" s="191"/>
      <c r="D156" s="191"/>
      <c r="E156" s="191"/>
      <c r="F156" s="191"/>
      <c r="G156" s="191"/>
      <c r="H156" s="191"/>
      <c r="I156" s="191"/>
      <c r="J156" s="2"/>
      <c r="K156" s="2"/>
      <c r="N156" s="4"/>
      <c r="O156" s="2"/>
    </row>
    <row r="157" spans="1:15" x14ac:dyDescent="0.25">
      <c r="A157" s="2"/>
      <c r="B157" s="2"/>
      <c r="C157" s="191"/>
      <c r="D157" s="191"/>
      <c r="E157" s="191"/>
      <c r="F157" s="191"/>
      <c r="G157" s="191"/>
      <c r="H157" s="191"/>
      <c r="I157" s="191"/>
      <c r="J157" s="2"/>
      <c r="K157" s="2"/>
      <c r="N157" s="4"/>
      <c r="O157" s="2"/>
    </row>
    <row r="158" spans="1:15" x14ac:dyDescent="0.25">
      <c r="A158" s="2"/>
      <c r="B158" s="2"/>
      <c r="C158" s="191"/>
      <c r="D158" s="191"/>
      <c r="E158" s="191"/>
      <c r="F158" s="191"/>
      <c r="G158" s="191"/>
      <c r="H158" s="191"/>
      <c r="I158" s="191"/>
      <c r="J158" s="2"/>
      <c r="K158" s="2"/>
      <c r="N158" s="4"/>
      <c r="O158" s="2"/>
    </row>
    <row r="159" spans="1:15" x14ac:dyDescent="0.25">
      <c r="A159" s="2"/>
      <c r="B159" s="261"/>
      <c r="C159" s="261"/>
      <c r="D159" s="261"/>
      <c r="E159" s="261"/>
      <c r="F159" s="191"/>
      <c r="G159" s="262"/>
      <c r="H159" s="262"/>
      <c r="I159" s="262"/>
      <c r="J159" s="2"/>
      <c r="K159" s="2"/>
      <c r="N159" s="4"/>
      <c r="O159" s="2"/>
    </row>
    <row r="160" spans="1:15" x14ac:dyDescent="0.25">
      <c r="A160" s="2"/>
      <c r="B160" s="2"/>
      <c r="C160" s="191"/>
      <c r="D160" s="191"/>
      <c r="E160" s="191"/>
      <c r="F160" s="191"/>
      <c r="G160" s="191"/>
      <c r="H160" s="191"/>
      <c r="I160" s="191"/>
      <c r="J160" s="2"/>
      <c r="K160" s="2"/>
      <c r="N160" s="4"/>
      <c r="O160" s="2"/>
    </row>
    <row r="161" spans="1:15" x14ac:dyDescent="0.25">
      <c r="A161" s="2"/>
      <c r="B161" s="2"/>
      <c r="C161" s="191"/>
      <c r="D161" s="191"/>
      <c r="E161" s="191"/>
      <c r="F161" s="191"/>
      <c r="G161" s="191"/>
      <c r="H161" s="191"/>
      <c r="I161" s="191"/>
      <c r="J161" s="2"/>
      <c r="K161" s="2"/>
      <c r="N161" s="4"/>
      <c r="O161" s="2"/>
    </row>
    <row r="162" spans="1:15" x14ac:dyDescent="0.25">
      <c r="A162" s="2"/>
      <c r="B162" s="2"/>
      <c r="C162" s="191"/>
      <c r="D162" s="191"/>
      <c r="E162" s="191"/>
      <c r="F162" s="191"/>
      <c r="G162" s="191"/>
      <c r="H162" s="191"/>
      <c r="I162" s="191"/>
      <c r="J162" s="2"/>
      <c r="K162" s="2"/>
      <c r="N162" s="4"/>
      <c r="O162" s="2"/>
    </row>
  </sheetData>
  <mergeCells count="209">
    <mergeCell ref="B159:E159"/>
    <mergeCell ref="G159:I159"/>
    <mergeCell ref="B150:B152"/>
    <mergeCell ref="I150:J150"/>
    <mergeCell ref="I151:J151"/>
    <mergeCell ref="I152:J152"/>
    <mergeCell ref="I153:J153"/>
    <mergeCell ref="B155:I155"/>
    <mergeCell ref="B145:B146"/>
    <mergeCell ref="D145:H145"/>
    <mergeCell ref="D146:H146"/>
    <mergeCell ref="I147:J147"/>
    <mergeCell ref="I148:J148"/>
    <mergeCell ref="I149:J149"/>
    <mergeCell ref="D140:H140"/>
    <mergeCell ref="B141:B142"/>
    <mergeCell ref="D141:H141"/>
    <mergeCell ref="D142:H142"/>
    <mergeCell ref="B143:B144"/>
    <mergeCell ref="D143:H143"/>
    <mergeCell ref="D144:H144"/>
    <mergeCell ref="B134:B136"/>
    <mergeCell ref="D134:H134"/>
    <mergeCell ref="D135:H135"/>
    <mergeCell ref="D136:H136"/>
    <mergeCell ref="D137:J137"/>
    <mergeCell ref="B138:B139"/>
    <mergeCell ref="D138:H138"/>
    <mergeCell ref="D139:H139"/>
    <mergeCell ref="D128:J128"/>
    <mergeCell ref="B129:B133"/>
    <mergeCell ref="D129:H129"/>
    <mergeCell ref="D130:H130"/>
    <mergeCell ref="D131:H131"/>
    <mergeCell ref="D132:H132"/>
    <mergeCell ref="D133:H133"/>
    <mergeCell ref="D126:E126"/>
    <mergeCell ref="F126:G126"/>
    <mergeCell ref="H126:I126"/>
    <mergeCell ref="D127:E127"/>
    <mergeCell ref="F127:G127"/>
    <mergeCell ref="H127:I127"/>
    <mergeCell ref="I120:J120"/>
    <mergeCell ref="B121:B123"/>
    <mergeCell ref="I121:J121"/>
    <mergeCell ref="I122:J122"/>
    <mergeCell ref="I123:J123"/>
    <mergeCell ref="B124:B125"/>
    <mergeCell ref="I124:J124"/>
    <mergeCell ref="I125:J125"/>
    <mergeCell ref="B116:B117"/>
    <mergeCell ref="D116:E116"/>
    <mergeCell ref="I116:J116"/>
    <mergeCell ref="D117:E117"/>
    <mergeCell ref="I117:J117"/>
    <mergeCell ref="B118:B119"/>
    <mergeCell ref="D118:E118"/>
    <mergeCell ref="I118:J118"/>
    <mergeCell ref="D119:E119"/>
    <mergeCell ref="I119:J119"/>
    <mergeCell ref="I113:J113"/>
    <mergeCell ref="B114:B115"/>
    <mergeCell ref="D114:E114"/>
    <mergeCell ref="I114:J114"/>
    <mergeCell ref="D115:E115"/>
    <mergeCell ref="I115:J115"/>
    <mergeCell ref="D109:E109"/>
    <mergeCell ref="I109:J109"/>
    <mergeCell ref="D110:E110"/>
    <mergeCell ref="I110:J110"/>
    <mergeCell ref="B111:B113"/>
    <mergeCell ref="D111:E111"/>
    <mergeCell ref="I111:J111"/>
    <mergeCell ref="D112:E112"/>
    <mergeCell ref="I112:J112"/>
    <mergeCell ref="D113:E113"/>
    <mergeCell ref="B105:B106"/>
    <mergeCell ref="I105:J105"/>
    <mergeCell ref="I106:J106"/>
    <mergeCell ref="B107:B108"/>
    <mergeCell ref="I107:J107"/>
    <mergeCell ref="I108:J108"/>
    <mergeCell ref="I100:J100"/>
    <mergeCell ref="B101:B102"/>
    <mergeCell ref="H101:J101"/>
    <mergeCell ref="H102:J102"/>
    <mergeCell ref="H103:J103"/>
    <mergeCell ref="H104:J104"/>
    <mergeCell ref="H95:J95"/>
    <mergeCell ref="B96:B97"/>
    <mergeCell ref="H96:J96"/>
    <mergeCell ref="H97:J97"/>
    <mergeCell ref="H98:J98"/>
    <mergeCell ref="H99:J99"/>
    <mergeCell ref="H90:J90"/>
    <mergeCell ref="H91:J91"/>
    <mergeCell ref="H92:J92"/>
    <mergeCell ref="B93:B94"/>
    <mergeCell ref="H93:J93"/>
    <mergeCell ref="H94:J94"/>
    <mergeCell ref="B84:B89"/>
    <mergeCell ref="I84:J84"/>
    <mergeCell ref="I85:J85"/>
    <mergeCell ref="I86:J86"/>
    <mergeCell ref="I87:J87"/>
    <mergeCell ref="I88:J88"/>
    <mergeCell ref="I89:J89"/>
    <mergeCell ref="I78:J78"/>
    <mergeCell ref="B79:B80"/>
    <mergeCell ref="I79:J79"/>
    <mergeCell ref="I80:J80"/>
    <mergeCell ref="B81:B83"/>
    <mergeCell ref="I81:J81"/>
    <mergeCell ref="I82:J82"/>
    <mergeCell ref="I83:J83"/>
    <mergeCell ref="B72:B77"/>
    <mergeCell ref="I72:J72"/>
    <mergeCell ref="I73:J73"/>
    <mergeCell ref="I74:J74"/>
    <mergeCell ref="I75:J75"/>
    <mergeCell ref="I76:J76"/>
    <mergeCell ref="I77:J77"/>
    <mergeCell ref="B66:B71"/>
    <mergeCell ref="I66:J66"/>
    <mergeCell ref="I67:J67"/>
    <mergeCell ref="I68:J68"/>
    <mergeCell ref="I69:J69"/>
    <mergeCell ref="I70:J70"/>
    <mergeCell ref="I71:J71"/>
    <mergeCell ref="B59:B61"/>
    <mergeCell ref="I59:J59"/>
    <mergeCell ref="I60:J60"/>
    <mergeCell ref="I61:J61"/>
    <mergeCell ref="B62:B65"/>
    <mergeCell ref="I62:J62"/>
    <mergeCell ref="I63:J63"/>
    <mergeCell ref="I64:J64"/>
    <mergeCell ref="I65:J65"/>
    <mergeCell ref="I54:J54"/>
    <mergeCell ref="B55:B58"/>
    <mergeCell ref="I55:J55"/>
    <mergeCell ref="I56:J56"/>
    <mergeCell ref="I57:J57"/>
    <mergeCell ref="I58:J58"/>
    <mergeCell ref="B46:B49"/>
    <mergeCell ref="I46:J46"/>
    <mergeCell ref="I47:J47"/>
    <mergeCell ref="I48:J48"/>
    <mergeCell ref="I49:J49"/>
    <mergeCell ref="B50:B54"/>
    <mergeCell ref="I50:J50"/>
    <mergeCell ref="I51:J51"/>
    <mergeCell ref="I52:J52"/>
    <mergeCell ref="I53:J53"/>
    <mergeCell ref="B41:B45"/>
    <mergeCell ref="I41:J41"/>
    <mergeCell ref="I42:J42"/>
    <mergeCell ref="I43:J43"/>
    <mergeCell ref="I44:J44"/>
    <mergeCell ref="I45:J45"/>
    <mergeCell ref="B33:B35"/>
    <mergeCell ref="I33:J33"/>
    <mergeCell ref="I34:J34"/>
    <mergeCell ref="I35:J35"/>
    <mergeCell ref="B36:B40"/>
    <mergeCell ref="I36:J36"/>
    <mergeCell ref="I37:J37"/>
    <mergeCell ref="I38:J38"/>
    <mergeCell ref="I39:J39"/>
    <mergeCell ref="I40:J40"/>
    <mergeCell ref="I27:J27"/>
    <mergeCell ref="I28:J28"/>
    <mergeCell ref="B29:B32"/>
    <mergeCell ref="I29:J29"/>
    <mergeCell ref="I30:J30"/>
    <mergeCell ref="I31:J31"/>
    <mergeCell ref="I32:J32"/>
    <mergeCell ref="B19:B20"/>
    <mergeCell ref="H19:J19"/>
    <mergeCell ref="H20:J20"/>
    <mergeCell ref="H21:J21"/>
    <mergeCell ref="I22:J22"/>
    <mergeCell ref="B23:B28"/>
    <mergeCell ref="I23:J23"/>
    <mergeCell ref="I24:J24"/>
    <mergeCell ref="I25:J25"/>
    <mergeCell ref="I26:J26"/>
    <mergeCell ref="H12:J12"/>
    <mergeCell ref="H13:J13"/>
    <mergeCell ref="H14:J14"/>
    <mergeCell ref="H15:J15"/>
    <mergeCell ref="B16:B18"/>
    <mergeCell ref="H16:J16"/>
    <mergeCell ref="H17:J17"/>
    <mergeCell ref="H18:J18"/>
    <mergeCell ref="B7:B8"/>
    <mergeCell ref="I7:J7"/>
    <mergeCell ref="I8:J8"/>
    <mergeCell ref="B9:B11"/>
    <mergeCell ref="I9:J9"/>
    <mergeCell ref="I10:J10"/>
    <mergeCell ref="I11:J11"/>
    <mergeCell ref="A2:N2"/>
    <mergeCell ref="A3:K3"/>
    <mergeCell ref="I4:J4"/>
    <mergeCell ref="B5:B6"/>
    <mergeCell ref="I5:J5"/>
    <mergeCell ref="I6:J6"/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K85" sqref="K85"/>
    </sheetView>
  </sheetViews>
  <sheetFormatPr defaultRowHeight="15" x14ac:dyDescent="0.25"/>
  <cols>
    <col min="1" max="1" width="9.85546875" bestFit="1" customWidth="1"/>
    <col min="2" max="2" width="33.42578125" bestFit="1" customWidth="1"/>
    <col min="3" max="3" width="25.7109375" bestFit="1" customWidth="1"/>
    <col min="4" max="8" width="6" customWidth="1"/>
    <col min="9" max="10" width="4.5703125" customWidth="1"/>
    <col min="15" max="15" width="11.28515625" bestFit="1" customWidth="1"/>
  </cols>
  <sheetData>
    <row r="1" spans="1:15" ht="31.5" x14ac:dyDescent="0.25">
      <c r="A1" s="206" t="s">
        <v>608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20.25" x14ac:dyDescent="0.25">
      <c r="A2" s="227" t="s">
        <v>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43">
        <v>41.17</v>
      </c>
    </row>
    <row r="3" spans="1:15" ht="20.25" hidden="1" x14ac:dyDescent="0.25">
      <c r="A3" s="281" t="s">
        <v>11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150" t="s">
        <v>12</v>
      </c>
      <c r="M3" s="158">
        <v>50</v>
      </c>
      <c r="N3" s="154"/>
      <c r="O3" s="155"/>
    </row>
    <row r="4" spans="1:15" ht="22.5" x14ac:dyDescent="0.25">
      <c r="A4" s="283" t="s">
        <v>609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x14ac:dyDescent="0.25">
      <c r="A5" s="80" t="s">
        <v>13</v>
      </c>
      <c r="B5" s="80" t="s">
        <v>96</v>
      </c>
      <c r="C5" s="81" t="s">
        <v>15</v>
      </c>
      <c r="D5" s="175" t="s">
        <v>97</v>
      </c>
      <c r="E5" s="175" t="s">
        <v>16</v>
      </c>
      <c r="F5" s="175" t="s">
        <v>17</v>
      </c>
      <c r="G5" s="175" t="s">
        <v>18</v>
      </c>
      <c r="H5" s="175" t="s">
        <v>19</v>
      </c>
      <c r="I5" s="209"/>
      <c r="J5" s="210"/>
      <c r="K5" s="17" t="s">
        <v>21</v>
      </c>
      <c r="L5" s="62" t="s">
        <v>22</v>
      </c>
      <c r="M5" s="146" t="s">
        <v>23</v>
      </c>
      <c r="N5" s="18" t="s">
        <v>24</v>
      </c>
      <c r="O5" s="15" t="s">
        <v>25</v>
      </c>
    </row>
    <row r="6" spans="1:15" x14ac:dyDescent="0.25">
      <c r="A6" s="170" t="s">
        <v>610</v>
      </c>
      <c r="B6" s="171" t="s">
        <v>611</v>
      </c>
      <c r="C6" s="164" t="s">
        <v>118</v>
      </c>
      <c r="D6" s="185"/>
      <c r="E6" s="103"/>
      <c r="F6" s="103"/>
      <c r="G6" s="103">
        <v>1</v>
      </c>
      <c r="H6" s="103"/>
      <c r="I6" s="209"/>
      <c r="J6" s="210"/>
      <c r="K6" s="20">
        <f t="shared" ref="K6:K19" si="0">SUM(D6:J6)</f>
        <v>1</v>
      </c>
      <c r="L6" s="61">
        <v>145</v>
      </c>
      <c r="M6" s="147">
        <f>L6*$M$3</f>
        <v>7250</v>
      </c>
      <c r="N6" s="148">
        <f>M6-M6*$O$2/100</f>
        <v>4265.1750000000002</v>
      </c>
      <c r="O6" s="149">
        <f>K6*N6</f>
        <v>4265.1750000000002</v>
      </c>
    </row>
    <row r="7" spans="1:15" x14ac:dyDescent="0.25">
      <c r="A7" s="113" t="s">
        <v>612</v>
      </c>
      <c r="B7" s="265" t="s">
        <v>613</v>
      </c>
      <c r="C7" s="114" t="s">
        <v>614</v>
      </c>
      <c r="D7" s="185"/>
      <c r="E7" s="103"/>
      <c r="F7" s="103"/>
      <c r="G7" s="103">
        <v>1</v>
      </c>
      <c r="H7" s="103"/>
      <c r="I7" s="209"/>
      <c r="J7" s="210"/>
      <c r="K7" s="20">
        <f t="shared" si="0"/>
        <v>1</v>
      </c>
      <c r="L7" s="61">
        <v>139</v>
      </c>
      <c r="M7" s="147">
        <f t="shared" ref="M7:M19" si="1">L7*$M$3</f>
        <v>6950</v>
      </c>
      <c r="N7" s="148">
        <f t="shared" ref="N7:N19" si="2">M7-M7*$O$2/100</f>
        <v>4088.6849999999999</v>
      </c>
      <c r="O7" s="149">
        <f t="shared" ref="O7:O19" si="3">K7*N7</f>
        <v>4088.6849999999999</v>
      </c>
    </row>
    <row r="8" spans="1:15" x14ac:dyDescent="0.25">
      <c r="A8" s="96" t="s">
        <v>612</v>
      </c>
      <c r="B8" s="266"/>
      <c r="C8" s="97" t="s">
        <v>615</v>
      </c>
      <c r="D8" s="185"/>
      <c r="E8" s="103"/>
      <c r="F8" s="103"/>
      <c r="G8" s="103">
        <v>1</v>
      </c>
      <c r="H8" s="103"/>
      <c r="I8" s="209"/>
      <c r="J8" s="210"/>
      <c r="K8" s="20">
        <f t="shared" si="0"/>
        <v>1</v>
      </c>
      <c r="L8" s="61">
        <v>139</v>
      </c>
      <c r="M8" s="147">
        <f t="shared" si="1"/>
        <v>6950</v>
      </c>
      <c r="N8" s="148">
        <f t="shared" si="2"/>
        <v>4088.6849999999999</v>
      </c>
      <c r="O8" s="149">
        <f t="shared" si="3"/>
        <v>4088.6849999999999</v>
      </c>
    </row>
    <row r="9" spans="1:15" x14ac:dyDescent="0.25">
      <c r="A9" s="170" t="s">
        <v>616</v>
      </c>
      <c r="B9" s="171" t="s">
        <v>617</v>
      </c>
      <c r="C9" s="164" t="s">
        <v>618</v>
      </c>
      <c r="D9" s="103"/>
      <c r="E9" s="103"/>
      <c r="F9" s="103"/>
      <c r="G9" s="103">
        <v>1</v>
      </c>
      <c r="H9" s="103"/>
      <c r="I9" s="209"/>
      <c r="J9" s="210"/>
      <c r="K9" s="20">
        <f t="shared" si="0"/>
        <v>1</v>
      </c>
      <c r="L9" s="61">
        <v>122</v>
      </c>
      <c r="M9" s="147">
        <f t="shared" si="1"/>
        <v>6100</v>
      </c>
      <c r="N9" s="148">
        <f t="shared" si="2"/>
        <v>3588.63</v>
      </c>
      <c r="O9" s="149">
        <f t="shared" si="3"/>
        <v>3588.63</v>
      </c>
    </row>
    <row r="10" spans="1:15" x14ac:dyDescent="0.25">
      <c r="A10" s="113" t="s">
        <v>619</v>
      </c>
      <c r="B10" s="265" t="s">
        <v>620</v>
      </c>
      <c r="C10" s="114" t="s">
        <v>621</v>
      </c>
      <c r="D10" s="103"/>
      <c r="E10" s="103"/>
      <c r="F10" s="103"/>
      <c r="G10" s="103">
        <v>1</v>
      </c>
      <c r="H10" s="103"/>
      <c r="I10" s="209"/>
      <c r="J10" s="210"/>
      <c r="K10" s="20">
        <f t="shared" si="0"/>
        <v>1</v>
      </c>
      <c r="L10" s="61">
        <v>120</v>
      </c>
      <c r="M10" s="147">
        <f t="shared" si="1"/>
        <v>6000</v>
      </c>
      <c r="N10" s="148">
        <f t="shared" si="2"/>
        <v>3529.8</v>
      </c>
      <c r="O10" s="149">
        <f t="shared" si="3"/>
        <v>3529.8</v>
      </c>
    </row>
    <row r="11" spans="1:15" x14ac:dyDescent="0.25">
      <c r="A11" s="96" t="s">
        <v>619</v>
      </c>
      <c r="B11" s="266"/>
      <c r="C11" s="97" t="s">
        <v>622</v>
      </c>
      <c r="D11" s="103"/>
      <c r="E11" s="103"/>
      <c r="F11" s="103"/>
      <c r="G11" s="103">
        <v>1</v>
      </c>
      <c r="H11" s="103"/>
      <c r="I11" s="209"/>
      <c r="J11" s="210"/>
      <c r="K11" s="20">
        <f t="shared" si="0"/>
        <v>1</v>
      </c>
      <c r="L11" s="61">
        <v>120</v>
      </c>
      <c r="M11" s="147">
        <f t="shared" si="1"/>
        <v>6000</v>
      </c>
      <c r="N11" s="148">
        <f t="shared" si="2"/>
        <v>3529.8</v>
      </c>
      <c r="O11" s="149">
        <f t="shared" si="3"/>
        <v>3529.8</v>
      </c>
    </row>
    <row r="12" spans="1:15" x14ac:dyDescent="0.25">
      <c r="A12" s="170" t="s">
        <v>623</v>
      </c>
      <c r="B12" s="171" t="s">
        <v>624</v>
      </c>
      <c r="C12" s="164" t="s">
        <v>625</v>
      </c>
      <c r="D12" s="185"/>
      <c r="E12" s="103"/>
      <c r="F12" s="103"/>
      <c r="G12" s="103">
        <v>1</v>
      </c>
      <c r="H12" s="103"/>
      <c r="I12" s="209"/>
      <c r="J12" s="210"/>
      <c r="K12" s="20">
        <f t="shared" si="0"/>
        <v>1</v>
      </c>
      <c r="L12" s="61">
        <v>116</v>
      </c>
      <c r="M12" s="147">
        <f t="shared" si="1"/>
        <v>5800</v>
      </c>
      <c r="N12" s="148">
        <f t="shared" si="2"/>
        <v>3412.14</v>
      </c>
      <c r="O12" s="149">
        <f t="shared" si="3"/>
        <v>3412.14</v>
      </c>
    </row>
    <row r="13" spans="1:15" x14ac:dyDescent="0.25">
      <c r="A13" s="90" t="s">
        <v>626</v>
      </c>
      <c r="B13" s="267" t="s">
        <v>627</v>
      </c>
      <c r="C13" s="91" t="s">
        <v>118</v>
      </c>
      <c r="D13" s="185"/>
      <c r="E13" s="103"/>
      <c r="F13" s="103"/>
      <c r="G13" s="103">
        <v>1</v>
      </c>
      <c r="H13" s="103"/>
      <c r="I13" s="209"/>
      <c r="J13" s="210"/>
      <c r="K13" s="20">
        <f t="shared" si="0"/>
        <v>1</v>
      </c>
      <c r="L13" s="61">
        <v>118</v>
      </c>
      <c r="M13" s="147">
        <f t="shared" si="1"/>
        <v>5900</v>
      </c>
      <c r="N13" s="148">
        <f t="shared" si="2"/>
        <v>3470.97</v>
      </c>
      <c r="O13" s="149">
        <f t="shared" si="3"/>
        <v>3470.97</v>
      </c>
    </row>
    <row r="14" spans="1:15" x14ac:dyDescent="0.25">
      <c r="A14" s="90" t="s">
        <v>628</v>
      </c>
      <c r="B14" s="268"/>
      <c r="C14" s="91" t="s">
        <v>153</v>
      </c>
      <c r="D14" s="185"/>
      <c r="E14" s="103"/>
      <c r="F14" s="103"/>
      <c r="G14" s="103">
        <v>1</v>
      </c>
      <c r="H14" s="103"/>
      <c r="I14" s="209"/>
      <c r="J14" s="210"/>
      <c r="K14" s="20">
        <f t="shared" si="0"/>
        <v>1</v>
      </c>
      <c r="L14" s="61">
        <v>118</v>
      </c>
      <c r="M14" s="147">
        <f t="shared" si="1"/>
        <v>5900</v>
      </c>
      <c r="N14" s="148">
        <f t="shared" si="2"/>
        <v>3470.97</v>
      </c>
      <c r="O14" s="149">
        <f t="shared" si="3"/>
        <v>3470.97</v>
      </c>
    </row>
    <row r="15" spans="1:15" x14ac:dyDescent="0.25">
      <c r="A15" s="96" t="s">
        <v>628</v>
      </c>
      <c r="B15" s="266"/>
      <c r="C15" s="97" t="s">
        <v>216</v>
      </c>
      <c r="D15" s="185"/>
      <c r="E15" s="103"/>
      <c r="F15" s="103"/>
      <c r="G15" s="103">
        <v>1</v>
      </c>
      <c r="H15" s="103"/>
      <c r="I15" s="209"/>
      <c r="J15" s="210"/>
      <c r="K15" s="20">
        <f t="shared" si="0"/>
        <v>1</v>
      </c>
      <c r="L15" s="61">
        <v>118</v>
      </c>
      <c r="M15" s="147">
        <f t="shared" si="1"/>
        <v>5900</v>
      </c>
      <c r="N15" s="148">
        <f t="shared" si="2"/>
        <v>3470.97</v>
      </c>
      <c r="O15" s="149">
        <f t="shared" si="3"/>
        <v>3470.97</v>
      </c>
    </row>
    <row r="16" spans="1:15" x14ac:dyDescent="0.25">
      <c r="A16" s="90" t="s">
        <v>629</v>
      </c>
      <c r="B16" s="267" t="s">
        <v>630</v>
      </c>
      <c r="C16" s="91" t="s">
        <v>614</v>
      </c>
      <c r="D16" s="103"/>
      <c r="E16" s="103"/>
      <c r="F16" s="103"/>
      <c r="G16" s="103">
        <v>1</v>
      </c>
      <c r="H16" s="103"/>
      <c r="I16" s="209"/>
      <c r="J16" s="210"/>
      <c r="K16" s="20">
        <f t="shared" si="0"/>
        <v>1</v>
      </c>
      <c r="L16" s="61">
        <v>103</v>
      </c>
      <c r="M16" s="147">
        <f t="shared" si="1"/>
        <v>5150</v>
      </c>
      <c r="N16" s="148">
        <f t="shared" si="2"/>
        <v>3029.7449999999999</v>
      </c>
      <c r="O16" s="149">
        <f t="shared" si="3"/>
        <v>3029.7449999999999</v>
      </c>
    </row>
    <row r="17" spans="1:15" x14ac:dyDescent="0.25">
      <c r="A17" s="90" t="s">
        <v>631</v>
      </c>
      <c r="B17" s="269"/>
      <c r="C17" s="93" t="s">
        <v>308</v>
      </c>
      <c r="D17" s="103"/>
      <c r="E17" s="103"/>
      <c r="F17" s="103"/>
      <c r="G17" s="103">
        <v>1</v>
      </c>
      <c r="H17" s="103"/>
      <c r="I17" s="209"/>
      <c r="J17" s="210"/>
      <c r="K17" s="20">
        <f t="shared" si="0"/>
        <v>1</v>
      </c>
      <c r="L17" s="61">
        <v>99</v>
      </c>
      <c r="M17" s="147">
        <f t="shared" si="1"/>
        <v>4950</v>
      </c>
      <c r="N17" s="148">
        <f t="shared" si="2"/>
        <v>2912.085</v>
      </c>
      <c r="O17" s="149">
        <f t="shared" si="3"/>
        <v>2912.085</v>
      </c>
    </row>
    <row r="18" spans="1:15" x14ac:dyDescent="0.25">
      <c r="A18" s="94" t="s">
        <v>631</v>
      </c>
      <c r="B18" s="266"/>
      <c r="C18" s="95" t="s">
        <v>190</v>
      </c>
      <c r="D18" s="103"/>
      <c r="E18" s="103"/>
      <c r="F18" s="103"/>
      <c r="G18" s="103">
        <v>1</v>
      </c>
      <c r="H18" s="103"/>
      <c r="I18" s="209"/>
      <c r="J18" s="210"/>
      <c r="K18" s="20">
        <f t="shared" si="0"/>
        <v>1</v>
      </c>
      <c r="L18" s="61">
        <v>99</v>
      </c>
      <c r="M18" s="147">
        <f t="shared" si="1"/>
        <v>4950</v>
      </c>
      <c r="N18" s="148">
        <f t="shared" si="2"/>
        <v>2912.085</v>
      </c>
      <c r="O18" s="149">
        <f t="shared" si="3"/>
        <v>2912.085</v>
      </c>
    </row>
    <row r="19" spans="1:15" x14ac:dyDescent="0.25">
      <c r="A19" s="90" t="s">
        <v>632</v>
      </c>
      <c r="B19" s="193" t="s">
        <v>633</v>
      </c>
      <c r="C19" s="93" t="s">
        <v>307</v>
      </c>
      <c r="D19" s="103"/>
      <c r="E19" s="103"/>
      <c r="F19" s="103">
        <v>1</v>
      </c>
      <c r="G19" s="103">
        <v>1</v>
      </c>
      <c r="H19" s="103"/>
      <c r="I19" s="209"/>
      <c r="J19" s="210"/>
      <c r="K19" s="20">
        <f t="shared" si="0"/>
        <v>2</v>
      </c>
      <c r="L19" s="61">
        <v>119</v>
      </c>
      <c r="M19" s="147">
        <f t="shared" si="1"/>
        <v>5950</v>
      </c>
      <c r="N19" s="148">
        <f t="shared" si="2"/>
        <v>3500.3850000000002</v>
      </c>
      <c r="O19" s="149">
        <f t="shared" si="3"/>
        <v>7000.77</v>
      </c>
    </row>
    <row r="20" spans="1:15" ht="36.75" x14ac:dyDescent="0.25">
      <c r="A20" s="80" t="s">
        <v>13</v>
      </c>
      <c r="B20" s="13" t="s">
        <v>198</v>
      </c>
      <c r="C20" s="81" t="s">
        <v>15</v>
      </c>
      <c r="D20" s="175" t="s">
        <v>97</v>
      </c>
      <c r="E20" s="175" t="s">
        <v>16</v>
      </c>
      <c r="F20" s="175" t="s">
        <v>17</v>
      </c>
      <c r="G20" s="175" t="s">
        <v>18</v>
      </c>
      <c r="H20" s="175" t="s">
        <v>19</v>
      </c>
      <c r="I20" s="209"/>
      <c r="J20" s="210"/>
      <c r="K20" s="17" t="s">
        <v>21</v>
      </c>
      <c r="L20" s="62" t="s">
        <v>22</v>
      </c>
      <c r="M20" s="146" t="s">
        <v>23</v>
      </c>
      <c r="N20" s="18" t="s">
        <v>24</v>
      </c>
      <c r="O20" s="15" t="s">
        <v>25</v>
      </c>
    </row>
    <row r="21" spans="1:15" x14ac:dyDescent="0.25">
      <c r="A21" s="90" t="s">
        <v>634</v>
      </c>
      <c r="B21" s="197" t="s">
        <v>635</v>
      </c>
      <c r="C21" s="91" t="s">
        <v>212</v>
      </c>
      <c r="D21" s="185"/>
      <c r="E21" s="103"/>
      <c r="F21" s="103"/>
      <c r="G21" s="103">
        <v>1</v>
      </c>
      <c r="H21" s="103"/>
      <c r="I21" s="209"/>
      <c r="J21" s="210"/>
      <c r="K21" s="20">
        <f t="shared" ref="K21:K25" si="4">SUM(D21:J21)</f>
        <v>1</v>
      </c>
      <c r="L21" s="61">
        <v>140</v>
      </c>
      <c r="M21" s="147">
        <f t="shared" ref="M21:M25" si="5">L21*$M$3</f>
        <v>7000</v>
      </c>
      <c r="N21" s="148">
        <f t="shared" ref="N21:N25" si="6">M21-M21*$O$2/100</f>
        <v>4118.1000000000004</v>
      </c>
      <c r="O21" s="149">
        <f t="shared" ref="O21:O25" si="7">K21*N21</f>
        <v>4118.1000000000004</v>
      </c>
    </row>
    <row r="22" spans="1:15" x14ac:dyDescent="0.25">
      <c r="A22" s="98" t="s">
        <v>636</v>
      </c>
      <c r="B22" s="270" t="s">
        <v>637</v>
      </c>
      <c r="C22" s="99" t="s">
        <v>216</v>
      </c>
      <c r="D22" s="185"/>
      <c r="E22" s="103"/>
      <c r="F22" s="103"/>
      <c r="G22" s="103">
        <v>1</v>
      </c>
      <c r="H22" s="103"/>
      <c r="I22" s="209"/>
      <c r="J22" s="210"/>
      <c r="K22" s="20">
        <f t="shared" si="4"/>
        <v>1</v>
      </c>
      <c r="L22" s="61">
        <v>139</v>
      </c>
      <c r="M22" s="147">
        <f t="shared" si="5"/>
        <v>6950</v>
      </c>
      <c r="N22" s="148">
        <f t="shared" si="6"/>
        <v>4088.6849999999999</v>
      </c>
      <c r="O22" s="149">
        <f t="shared" si="7"/>
        <v>4088.6849999999999</v>
      </c>
    </row>
    <row r="23" spans="1:15" x14ac:dyDescent="0.25">
      <c r="A23" s="100" t="s">
        <v>636</v>
      </c>
      <c r="B23" s="271"/>
      <c r="C23" s="101" t="s">
        <v>121</v>
      </c>
      <c r="D23" s="185"/>
      <c r="E23" s="103"/>
      <c r="F23" s="103"/>
      <c r="G23" s="103">
        <v>1</v>
      </c>
      <c r="H23" s="103"/>
      <c r="I23" s="209"/>
      <c r="J23" s="210"/>
      <c r="K23" s="20">
        <f t="shared" si="4"/>
        <v>1</v>
      </c>
      <c r="L23" s="61">
        <v>139</v>
      </c>
      <c r="M23" s="147">
        <f t="shared" si="5"/>
        <v>6950</v>
      </c>
      <c r="N23" s="148">
        <f t="shared" si="6"/>
        <v>4088.6849999999999</v>
      </c>
      <c r="O23" s="149">
        <f t="shared" si="7"/>
        <v>4088.6849999999999</v>
      </c>
    </row>
    <row r="24" spans="1:15" x14ac:dyDescent="0.25">
      <c r="A24" s="90" t="s">
        <v>638</v>
      </c>
      <c r="B24" s="272" t="s">
        <v>639</v>
      </c>
      <c r="C24" s="91" t="s">
        <v>212</v>
      </c>
      <c r="D24" s="103"/>
      <c r="E24" s="103"/>
      <c r="F24" s="103"/>
      <c r="G24" s="103">
        <v>1</v>
      </c>
      <c r="H24" s="103"/>
      <c r="I24" s="209"/>
      <c r="J24" s="210"/>
      <c r="K24" s="20">
        <f t="shared" si="4"/>
        <v>1</v>
      </c>
      <c r="L24" s="61">
        <v>139</v>
      </c>
      <c r="M24" s="147">
        <f t="shared" si="5"/>
        <v>6950</v>
      </c>
      <c r="N24" s="148">
        <f t="shared" si="6"/>
        <v>4088.6849999999999</v>
      </c>
      <c r="O24" s="149">
        <f t="shared" si="7"/>
        <v>4088.6849999999999</v>
      </c>
    </row>
    <row r="25" spans="1:15" x14ac:dyDescent="0.25">
      <c r="A25" s="92" t="s">
        <v>638</v>
      </c>
      <c r="B25" s="273"/>
      <c r="C25" s="93" t="s">
        <v>640</v>
      </c>
      <c r="D25" s="103"/>
      <c r="E25" s="103"/>
      <c r="F25" s="103"/>
      <c r="G25" s="103">
        <v>1</v>
      </c>
      <c r="H25" s="103"/>
      <c r="I25" s="209"/>
      <c r="J25" s="210"/>
      <c r="K25" s="20">
        <f t="shared" si="4"/>
        <v>1</v>
      </c>
      <c r="L25" s="61">
        <v>139</v>
      </c>
      <c r="M25" s="147">
        <f t="shared" si="5"/>
        <v>6950</v>
      </c>
      <c r="N25" s="148">
        <f t="shared" si="6"/>
        <v>4088.6849999999999</v>
      </c>
      <c r="O25" s="149">
        <f t="shared" si="7"/>
        <v>4088.6849999999999</v>
      </c>
    </row>
    <row r="26" spans="1:15" x14ac:dyDescent="0.25">
      <c r="A26" s="80" t="s">
        <v>13</v>
      </c>
      <c r="B26" s="80" t="s">
        <v>217</v>
      </c>
      <c r="C26" s="81" t="s">
        <v>15</v>
      </c>
      <c r="D26" s="175"/>
      <c r="E26" s="175" t="s">
        <v>16</v>
      </c>
      <c r="F26" s="175" t="s">
        <v>17</v>
      </c>
      <c r="G26" s="175" t="s">
        <v>18</v>
      </c>
      <c r="H26" s="175" t="s">
        <v>19</v>
      </c>
      <c r="I26" s="209"/>
      <c r="J26" s="210"/>
      <c r="K26" s="17" t="s">
        <v>21</v>
      </c>
      <c r="L26" s="62" t="s">
        <v>22</v>
      </c>
      <c r="M26" s="146" t="s">
        <v>23</v>
      </c>
      <c r="N26" s="18" t="s">
        <v>24</v>
      </c>
      <c r="O26" s="15" t="s">
        <v>25</v>
      </c>
    </row>
    <row r="27" spans="1:15" x14ac:dyDescent="0.25">
      <c r="A27" s="84" t="s">
        <v>641</v>
      </c>
      <c r="B27" s="157" t="s">
        <v>642</v>
      </c>
      <c r="C27" s="39" t="s">
        <v>187</v>
      </c>
      <c r="D27" s="183"/>
      <c r="E27" s="103"/>
      <c r="F27" s="103"/>
      <c r="G27" s="103">
        <v>1</v>
      </c>
      <c r="H27" s="103"/>
      <c r="I27" s="209"/>
      <c r="J27" s="210"/>
      <c r="K27" s="20">
        <f>SUM(D27:J27)</f>
        <v>1</v>
      </c>
      <c r="L27" s="61">
        <v>159</v>
      </c>
      <c r="M27" s="147">
        <f t="shared" ref="M27:M30" si="8">L27*$M$3</f>
        <v>7950</v>
      </c>
      <c r="N27" s="148">
        <f t="shared" ref="N27:N30" si="9">M27-M27*$O$2/100</f>
        <v>4676.9850000000006</v>
      </c>
      <c r="O27" s="149">
        <f t="shared" ref="O27:O30" si="10">K27*N27</f>
        <v>4676.9850000000006</v>
      </c>
    </row>
    <row r="28" spans="1:15" x14ac:dyDescent="0.25">
      <c r="A28" s="85" t="s">
        <v>643</v>
      </c>
      <c r="B28" s="41" t="s">
        <v>644</v>
      </c>
      <c r="C28" s="41" t="s">
        <v>645</v>
      </c>
      <c r="D28" s="185"/>
      <c r="E28" s="103"/>
      <c r="F28" s="103"/>
      <c r="G28" s="103">
        <v>1</v>
      </c>
      <c r="H28" s="103"/>
      <c r="I28" s="209"/>
      <c r="J28" s="210"/>
      <c r="K28" s="20">
        <f>SUM(D28:J28)</f>
        <v>1</v>
      </c>
      <c r="L28" s="61">
        <v>159</v>
      </c>
      <c r="M28" s="147">
        <f t="shared" si="8"/>
        <v>7950</v>
      </c>
      <c r="N28" s="148">
        <f t="shared" si="9"/>
        <v>4676.9850000000006</v>
      </c>
      <c r="O28" s="149">
        <f t="shared" si="10"/>
        <v>4676.9850000000006</v>
      </c>
    </row>
    <row r="29" spans="1:15" x14ac:dyDescent="0.25">
      <c r="A29" s="85" t="s">
        <v>646</v>
      </c>
      <c r="B29" s="26" t="s">
        <v>647</v>
      </c>
      <c r="C29" s="41" t="s">
        <v>645</v>
      </c>
      <c r="D29" s="185"/>
      <c r="E29" s="103"/>
      <c r="F29" s="103"/>
      <c r="G29" s="103">
        <v>2</v>
      </c>
      <c r="H29" s="103"/>
      <c r="I29" s="209"/>
      <c r="J29" s="210"/>
      <c r="K29" s="20">
        <f>SUM(D29:J29)</f>
        <v>2</v>
      </c>
      <c r="L29" s="61">
        <v>40</v>
      </c>
      <c r="M29" s="147">
        <f t="shared" si="8"/>
        <v>2000</v>
      </c>
      <c r="N29" s="148">
        <f t="shared" si="9"/>
        <v>1176.5999999999999</v>
      </c>
      <c r="O29" s="149">
        <f t="shared" si="10"/>
        <v>2353.1999999999998</v>
      </c>
    </row>
    <row r="30" spans="1:15" x14ac:dyDescent="0.25">
      <c r="A30" s="85" t="s">
        <v>648</v>
      </c>
      <c r="B30" s="26" t="s">
        <v>649</v>
      </c>
      <c r="C30" s="41" t="s">
        <v>645</v>
      </c>
      <c r="D30" s="185"/>
      <c r="E30" s="103"/>
      <c r="F30" s="103"/>
      <c r="G30" s="103">
        <v>1</v>
      </c>
      <c r="H30" s="103"/>
      <c r="I30" s="209"/>
      <c r="J30" s="210"/>
      <c r="K30" s="20">
        <f>SUM(D30:J30)</f>
        <v>1</v>
      </c>
      <c r="L30" s="61">
        <v>40</v>
      </c>
      <c r="M30" s="147">
        <f t="shared" si="8"/>
        <v>2000</v>
      </c>
      <c r="N30" s="148">
        <f t="shared" si="9"/>
        <v>1176.5999999999999</v>
      </c>
      <c r="O30" s="149">
        <f t="shared" si="10"/>
        <v>1176.5999999999999</v>
      </c>
    </row>
    <row r="31" spans="1:15" x14ac:dyDescent="0.25">
      <c r="A31" s="80" t="s">
        <v>13</v>
      </c>
      <c r="B31" s="80" t="s">
        <v>217</v>
      </c>
      <c r="C31" s="81" t="s">
        <v>15</v>
      </c>
      <c r="D31" s="209"/>
      <c r="E31" s="240"/>
      <c r="F31" s="255" t="s">
        <v>320</v>
      </c>
      <c r="G31" s="256"/>
      <c r="H31" s="255" t="s">
        <v>321</v>
      </c>
      <c r="I31" s="256"/>
      <c r="J31" s="45"/>
      <c r="K31" s="17" t="s">
        <v>21</v>
      </c>
      <c r="L31" s="62" t="s">
        <v>22</v>
      </c>
      <c r="M31" s="146" t="s">
        <v>23</v>
      </c>
      <c r="N31" s="18" t="s">
        <v>24</v>
      </c>
      <c r="O31" s="15" t="s">
        <v>25</v>
      </c>
    </row>
    <row r="32" spans="1:15" x14ac:dyDescent="0.25">
      <c r="A32" s="40" t="s">
        <v>650</v>
      </c>
      <c r="B32" s="179" t="s">
        <v>651</v>
      </c>
      <c r="C32" s="26" t="s">
        <v>139</v>
      </c>
      <c r="D32" s="209"/>
      <c r="E32" s="240"/>
      <c r="F32" s="253"/>
      <c r="G32" s="254"/>
      <c r="H32" s="253">
        <v>1</v>
      </c>
      <c r="I32" s="254"/>
      <c r="J32" s="45"/>
      <c r="K32" s="20">
        <f>SUM(D32:J32)</f>
        <v>1</v>
      </c>
      <c r="L32" s="61">
        <v>40</v>
      </c>
      <c r="M32" s="147">
        <f t="shared" ref="M32:M33" si="11">L32*$M$3</f>
        <v>2000</v>
      </c>
      <c r="N32" s="148">
        <f t="shared" ref="N32:N33" si="12">M32-M32*$O$2/100</f>
        <v>1176.5999999999999</v>
      </c>
      <c r="O32" s="149">
        <f t="shared" ref="O32:O33" si="13">K32*N32</f>
        <v>1176.5999999999999</v>
      </c>
    </row>
    <row r="33" spans="1:15" x14ac:dyDescent="0.25">
      <c r="A33" s="180" t="s">
        <v>652</v>
      </c>
      <c r="B33" s="182" t="s">
        <v>653</v>
      </c>
      <c r="C33" s="39" t="s">
        <v>187</v>
      </c>
      <c r="D33" s="234" t="s">
        <v>654</v>
      </c>
      <c r="E33" s="235"/>
      <c r="F33" s="235"/>
      <c r="G33" s="235"/>
      <c r="H33" s="236"/>
      <c r="I33" s="103">
        <v>1</v>
      </c>
      <c r="J33" s="45"/>
      <c r="K33" s="20">
        <f>SUM(D33:J33)</f>
        <v>1</v>
      </c>
      <c r="L33" s="61">
        <v>22</v>
      </c>
      <c r="M33" s="147">
        <f t="shared" si="11"/>
        <v>1100</v>
      </c>
      <c r="N33" s="148">
        <f t="shared" si="12"/>
        <v>647.13</v>
      </c>
      <c r="O33" s="149">
        <f t="shared" si="13"/>
        <v>647.13</v>
      </c>
    </row>
    <row r="34" spans="1:15" x14ac:dyDescent="0.25">
      <c r="A34" s="80" t="s">
        <v>13</v>
      </c>
      <c r="B34" s="80" t="s">
        <v>236</v>
      </c>
      <c r="C34" s="81" t="s">
        <v>15</v>
      </c>
      <c r="D34" s="175"/>
      <c r="E34" s="175" t="s">
        <v>16</v>
      </c>
      <c r="F34" s="175" t="s">
        <v>17</v>
      </c>
      <c r="G34" s="175" t="s">
        <v>18</v>
      </c>
      <c r="H34" s="175" t="s">
        <v>19</v>
      </c>
      <c r="I34" s="209"/>
      <c r="J34" s="210"/>
      <c r="K34" s="17" t="s">
        <v>21</v>
      </c>
      <c r="L34" s="62" t="s">
        <v>22</v>
      </c>
      <c r="M34" s="146" t="s">
        <v>23</v>
      </c>
      <c r="N34" s="18" t="s">
        <v>24</v>
      </c>
      <c r="O34" s="15" t="s">
        <v>25</v>
      </c>
    </row>
    <row r="35" spans="1:15" x14ac:dyDescent="0.25">
      <c r="A35" s="38" t="s">
        <v>655</v>
      </c>
      <c r="B35" s="189" t="s">
        <v>656</v>
      </c>
      <c r="C35" s="30" t="s">
        <v>657</v>
      </c>
      <c r="D35" s="183"/>
      <c r="E35" s="103"/>
      <c r="F35" s="103"/>
      <c r="G35" s="103">
        <v>1</v>
      </c>
      <c r="H35" s="103"/>
      <c r="I35" s="209"/>
      <c r="J35" s="210"/>
      <c r="K35" s="20">
        <f>SUM(D35:J35)</f>
        <v>1</v>
      </c>
      <c r="L35" s="61">
        <v>54</v>
      </c>
      <c r="M35" s="147">
        <f t="shared" ref="M35" si="14">L35*$M$3</f>
        <v>2700</v>
      </c>
      <c r="N35" s="148">
        <f t="shared" ref="N35" si="15">M35-M35*$O$2/100</f>
        <v>1588.41</v>
      </c>
      <c r="O35" s="149">
        <f t="shared" ref="O35" si="16">K35*N35</f>
        <v>1588.41</v>
      </c>
    </row>
    <row r="36" spans="1:15" x14ac:dyDescent="0.25">
      <c r="A36" s="80" t="s">
        <v>13</v>
      </c>
      <c r="B36" s="80" t="s">
        <v>658</v>
      </c>
      <c r="C36" s="81" t="s">
        <v>15</v>
      </c>
      <c r="D36" s="175"/>
      <c r="E36" s="175" t="s">
        <v>16</v>
      </c>
      <c r="F36" s="175" t="s">
        <v>17</v>
      </c>
      <c r="G36" s="175" t="s">
        <v>18</v>
      </c>
      <c r="H36" s="175" t="s">
        <v>19</v>
      </c>
      <c r="I36" s="209"/>
      <c r="J36" s="210"/>
      <c r="K36" s="17" t="s">
        <v>21</v>
      </c>
      <c r="L36" s="62" t="s">
        <v>22</v>
      </c>
      <c r="M36" s="146" t="s">
        <v>23</v>
      </c>
      <c r="N36" s="18" t="s">
        <v>24</v>
      </c>
      <c r="O36" s="15" t="s">
        <v>25</v>
      </c>
    </row>
    <row r="37" spans="1:15" x14ac:dyDescent="0.25">
      <c r="A37" s="6" t="s">
        <v>659</v>
      </c>
      <c r="B37" s="176" t="s">
        <v>660</v>
      </c>
      <c r="C37" s="41" t="s">
        <v>615</v>
      </c>
      <c r="D37" s="183"/>
      <c r="E37" s="103"/>
      <c r="F37" s="103"/>
      <c r="G37" s="103">
        <v>1</v>
      </c>
      <c r="H37" s="103"/>
      <c r="I37" s="209"/>
      <c r="J37" s="210"/>
      <c r="K37" s="20">
        <f>SUM(D37:J37)</f>
        <v>1</v>
      </c>
      <c r="L37" s="61">
        <v>40</v>
      </c>
      <c r="M37" s="147">
        <f t="shared" ref="M37:M38" si="17">L37*$M$3</f>
        <v>2000</v>
      </c>
      <c r="N37" s="148">
        <f t="shared" ref="N37:N38" si="18">M37-M37*$O$2/100</f>
        <v>1176.5999999999999</v>
      </c>
      <c r="O37" s="149">
        <f t="shared" ref="O37:O38" si="19">K37*N37</f>
        <v>1176.5999999999999</v>
      </c>
    </row>
    <row r="38" spans="1:15" x14ac:dyDescent="0.25">
      <c r="A38" s="38" t="s">
        <v>661</v>
      </c>
      <c r="B38" s="176" t="s">
        <v>662</v>
      </c>
      <c r="C38" s="41" t="s">
        <v>615</v>
      </c>
      <c r="D38" s="183"/>
      <c r="E38" s="103"/>
      <c r="F38" s="103"/>
      <c r="G38" s="103">
        <v>1</v>
      </c>
      <c r="H38" s="103"/>
      <c r="I38" s="209"/>
      <c r="J38" s="210"/>
      <c r="K38" s="20">
        <f>SUM(D38:J38)</f>
        <v>1</v>
      </c>
      <c r="L38" s="61">
        <v>40</v>
      </c>
      <c r="M38" s="147">
        <f t="shared" si="17"/>
        <v>2000</v>
      </c>
      <c r="N38" s="148">
        <f t="shared" si="18"/>
        <v>1176.5999999999999</v>
      </c>
      <c r="O38" s="149">
        <f t="shared" si="19"/>
        <v>1176.5999999999999</v>
      </c>
    </row>
    <row r="39" spans="1:15" x14ac:dyDescent="0.25">
      <c r="A39" s="80" t="s">
        <v>13</v>
      </c>
      <c r="B39" s="80" t="s">
        <v>277</v>
      </c>
      <c r="C39" s="81" t="s">
        <v>15</v>
      </c>
      <c r="D39" s="209"/>
      <c r="E39" s="240"/>
      <c r="F39" s="255" t="s">
        <v>320</v>
      </c>
      <c r="G39" s="256"/>
      <c r="H39" s="255" t="s">
        <v>321</v>
      </c>
      <c r="I39" s="256"/>
      <c r="J39" s="45"/>
      <c r="K39" s="17" t="s">
        <v>21</v>
      </c>
      <c r="L39" s="62" t="s">
        <v>22</v>
      </c>
      <c r="M39" s="146" t="s">
        <v>23</v>
      </c>
      <c r="N39" s="18" t="s">
        <v>24</v>
      </c>
      <c r="O39" s="15" t="s">
        <v>25</v>
      </c>
    </row>
    <row r="40" spans="1:15" x14ac:dyDescent="0.25">
      <c r="A40" s="180" t="s">
        <v>663</v>
      </c>
      <c r="B40" s="274" t="s">
        <v>664</v>
      </c>
      <c r="C40" s="83" t="s">
        <v>28</v>
      </c>
      <c r="D40" s="209"/>
      <c r="E40" s="240"/>
      <c r="F40" s="253">
        <v>2</v>
      </c>
      <c r="G40" s="254"/>
      <c r="H40" s="253">
        <v>4</v>
      </c>
      <c r="I40" s="254"/>
      <c r="J40" s="45"/>
      <c r="K40" s="20">
        <f t="shared" ref="K40:K45" si="20">SUM(D40:J40)</f>
        <v>6</v>
      </c>
      <c r="L40" s="61">
        <v>35</v>
      </c>
      <c r="M40" s="147">
        <f t="shared" ref="M40:M45" si="21">L40*$M$3</f>
        <v>1750</v>
      </c>
      <c r="N40" s="148">
        <f t="shared" ref="N40:N45" si="22">M40-M40*$O$2/100</f>
        <v>1029.5250000000001</v>
      </c>
      <c r="O40" s="149">
        <f t="shared" ref="O40:O45" si="23">K40*N40</f>
        <v>6177.1500000000005</v>
      </c>
    </row>
    <row r="41" spans="1:15" x14ac:dyDescent="0.25">
      <c r="A41" s="181" t="s">
        <v>663</v>
      </c>
      <c r="B41" s="275"/>
      <c r="C41" s="83" t="s">
        <v>187</v>
      </c>
      <c r="D41" s="209"/>
      <c r="E41" s="240"/>
      <c r="F41" s="253">
        <v>1</v>
      </c>
      <c r="G41" s="254"/>
      <c r="H41" s="253">
        <v>6</v>
      </c>
      <c r="I41" s="254"/>
      <c r="J41" s="45"/>
      <c r="K41" s="20">
        <f t="shared" si="20"/>
        <v>7</v>
      </c>
      <c r="L41" s="61">
        <v>35</v>
      </c>
      <c r="M41" s="147">
        <f t="shared" si="21"/>
        <v>1750</v>
      </c>
      <c r="N41" s="148">
        <f t="shared" si="22"/>
        <v>1029.5250000000001</v>
      </c>
      <c r="O41" s="149">
        <f t="shared" si="23"/>
        <v>7206.6750000000011</v>
      </c>
    </row>
    <row r="42" spans="1:15" x14ac:dyDescent="0.25">
      <c r="A42" s="181" t="s">
        <v>663</v>
      </c>
      <c r="B42" s="275"/>
      <c r="C42" s="83" t="s">
        <v>665</v>
      </c>
      <c r="D42" s="209"/>
      <c r="E42" s="240"/>
      <c r="F42" s="253">
        <v>1</v>
      </c>
      <c r="G42" s="254"/>
      <c r="H42" s="253">
        <v>2</v>
      </c>
      <c r="I42" s="254"/>
      <c r="J42" s="45"/>
      <c r="K42" s="20">
        <f t="shared" si="20"/>
        <v>3</v>
      </c>
      <c r="L42" s="61">
        <v>35</v>
      </c>
      <c r="M42" s="147">
        <f t="shared" si="21"/>
        <v>1750</v>
      </c>
      <c r="N42" s="148">
        <f t="shared" si="22"/>
        <v>1029.5250000000001</v>
      </c>
      <c r="O42" s="149">
        <f t="shared" si="23"/>
        <v>3088.5750000000003</v>
      </c>
    </row>
    <row r="43" spans="1:15" x14ac:dyDescent="0.25">
      <c r="A43" s="181" t="s">
        <v>663</v>
      </c>
      <c r="B43" s="275"/>
      <c r="C43" s="83" t="s">
        <v>666</v>
      </c>
      <c r="D43" s="209"/>
      <c r="E43" s="240"/>
      <c r="F43" s="253">
        <v>1</v>
      </c>
      <c r="G43" s="254"/>
      <c r="H43" s="253">
        <v>2</v>
      </c>
      <c r="I43" s="254"/>
      <c r="J43" s="45"/>
      <c r="K43" s="20">
        <f t="shared" si="20"/>
        <v>3</v>
      </c>
      <c r="L43" s="61">
        <v>35</v>
      </c>
      <c r="M43" s="147">
        <f t="shared" si="21"/>
        <v>1750</v>
      </c>
      <c r="N43" s="148">
        <f t="shared" si="22"/>
        <v>1029.5250000000001</v>
      </c>
      <c r="O43" s="149">
        <f t="shared" si="23"/>
        <v>3088.5750000000003</v>
      </c>
    </row>
    <row r="44" spans="1:15" x14ac:dyDescent="0.25">
      <c r="A44" s="181" t="s">
        <v>663</v>
      </c>
      <c r="B44" s="275"/>
      <c r="C44" s="83" t="s">
        <v>308</v>
      </c>
      <c r="D44" s="209"/>
      <c r="E44" s="240"/>
      <c r="F44" s="253">
        <v>1</v>
      </c>
      <c r="G44" s="254"/>
      <c r="H44" s="253">
        <v>2</v>
      </c>
      <c r="I44" s="254"/>
      <c r="J44" s="45"/>
      <c r="K44" s="20">
        <f t="shared" si="20"/>
        <v>3</v>
      </c>
      <c r="L44" s="61">
        <v>35</v>
      </c>
      <c r="M44" s="147">
        <f t="shared" si="21"/>
        <v>1750</v>
      </c>
      <c r="N44" s="148">
        <f t="shared" si="22"/>
        <v>1029.5250000000001</v>
      </c>
      <c r="O44" s="149">
        <f t="shared" si="23"/>
        <v>3088.5750000000003</v>
      </c>
    </row>
    <row r="45" spans="1:15" x14ac:dyDescent="0.25">
      <c r="A45" s="179" t="s">
        <v>663</v>
      </c>
      <c r="B45" s="276"/>
      <c r="C45" s="30" t="s">
        <v>190</v>
      </c>
      <c r="D45" s="209"/>
      <c r="E45" s="240"/>
      <c r="F45" s="253">
        <v>1</v>
      </c>
      <c r="G45" s="254"/>
      <c r="H45" s="253">
        <v>2</v>
      </c>
      <c r="I45" s="254"/>
      <c r="J45" s="45"/>
      <c r="K45" s="20">
        <f t="shared" si="20"/>
        <v>3</v>
      </c>
      <c r="L45" s="61">
        <v>35</v>
      </c>
      <c r="M45" s="147">
        <f t="shared" si="21"/>
        <v>1750</v>
      </c>
      <c r="N45" s="148">
        <f t="shared" si="22"/>
        <v>1029.5250000000001</v>
      </c>
      <c r="O45" s="149">
        <f t="shared" si="23"/>
        <v>3088.5750000000003</v>
      </c>
    </row>
    <row r="46" spans="1:15" x14ac:dyDescent="0.25">
      <c r="A46" s="80" t="s">
        <v>13</v>
      </c>
      <c r="B46" s="80" t="s">
        <v>341</v>
      </c>
      <c r="C46" s="81" t="s">
        <v>15</v>
      </c>
      <c r="D46" s="209"/>
      <c r="E46" s="210"/>
      <c r="F46" s="210"/>
      <c r="G46" s="210"/>
      <c r="H46" s="210"/>
      <c r="I46" s="210"/>
      <c r="J46" s="210"/>
      <c r="K46" s="17" t="s">
        <v>21</v>
      </c>
      <c r="L46" s="62" t="s">
        <v>22</v>
      </c>
      <c r="M46" s="146" t="s">
        <v>23</v>
      </c>
      <c r="N46" s="18" t="s">
        <v>24</v>
      </c>
      <c r="O46" s="15" t="s">
        <v>25</v>
      </c>
    </row>
    <row r="47" spans="1:15" x14ac:dyDescent="0.25">
      <c r="A47" s="42" t="s">
        <v>667</v>
      </c>
      <c r="B47" s="243" t="s">
        <v>668</v>
      </c>
      <c r="C47" s="82" t="s">
        <v>28</v>
      </c>
      <c r="D47" s="234" t="s">
        <v>654</v>
      </c>
      <c r="E47" s="235"/>
      <c r="F47" s="235"/>
      <c r="G47" s="235"/>
      <c r="H47" s="235"/>
      <c r="I47" s="103">
        <v>3</v>
      </c>
      <c r="J47" s="53"/>
      <c r="K47" s="20">
        <f t="shared" ref="K47:K53" si="24">SUM(D47:J47)</f>
        <v>3</v>
      </c>
      <c r="L47" s="61">
        <v>22</v>
      </c>
      <c r="M47" s="147">
        <f t="shared" ref="M47:M53" si="25">L47*$M$3</f>
        <v>1100</v>
      </c>
      <c r="N47" s="148">
        <f t="shared" ref="N47:N53" si="26">M47-M47*$O$2/100</f>
        <v>647.13</v>
      </c>
      <c r="O47" s="149">
        <f t="shared" ref="O47:O53" si="27">K47*N47</f>
        <v>1941.3899999999999</v>
      </c>
    </row>
    <row r="48" spans="1:15" x14ac:dyDescent="0.25">
      <c r="A48" s="38" t="s">
        <v>667</v>
      </c>
      <c r="B48" s="243"/>
      <c r="C48" s="25" t="s">
        <v>187</v>
      </c>
      <c r="D48" s="234" t="s">
        <v>654</v>
      </c>
      <c r="E48" s="235"/>
      <c r="F48" s="235"/>
      <c r="G48" s="235"/>
      <c r="H48" s="235"/>
      <c r="I48" s="103">
        <v>1</v>
      </c>
      <c r="J48" s="53"/>
      <c r="K48" s="20">
        <f t="shared" si="24"/>
        <v>1</v>
      </c>
      <c r="L48" s="61">
        <v>22</v>
      </c>
      <c r="M48" s="147">
        <f t="shared" si="25"/>
        <v>1100</v>
      </c>
      <c r="N48" s="148">
        <f t="shared" si="26"/>
        <v>647.13</v>
      </c>
      <c r="O48" s="149">
        <f t="shared" si="27"/>
        <v>647.13</v>
      </c>
    </row>
    <row r="49" spans="1:15" x14ac:dyDescent="0.25">
      <c r="A49" s="40" t="s">
        <v>667</v>
      </c>
      <c r="B49" s="243"/>
      <c r="C49" s="26" t="s">
        <v>308</v>
      </c>
      <c r="D49" s="234" t="s">
        <v>654</v>
      </c>
      <c r="E49" s="235"/>
      <c r="F49" s="235"/>
      <c r="G49" s="235"/>
      <c r="H49" s="235"/>
      <c r="I49" s="103">
        <v>1</v>
      </c>
      <c r="J49" s="53"/>
      <c r="K49" s="20">
        <f t="shared" si="24"/>
        <v>1</v>
      </c>
      <c r="L49" s="61">
        <v>22</v>
      </c>
      <c r="M49" s="147">
        <f t="shared" si="25"/>
        <v>1100</v>
      </c>
      <c r="N49" s="148">
        <f t="shared" si="26"/>
        <v>647.13</v>
      </c>
      <c r="O49" s="149">
        <f t="shared" si="27"/>
        <v>647.13</v>
      </c>
    </row>
    <row r="50" spans="1:15" x14ac:dyDescent="0.25">
      <c r="A50" s="42" t="s">
        <v>669</v>
      </c>
      <c r="B50" s="243" t="s">
        <v>670</v>
      </c>
      <c r="C50" s="82" t="s">
        <v>28</v>
      </c>
      <c r="D50" s="234" t="s">
        <v>654</v>
      </c>
      <c r="E50" s="235"/>
      <c r="F50" s="235"/>
      <c r="G50" s="235"/>
      <c r="H50" s="235"/>
      <c r="I50" s="103">
        <v>1</v>
      </c>
      <c r="J50" s="53"/>
      <c r="K50" s="20">
        <f t="shared" si="24"/>
        <v>1</v>
      </c>
      <c r="L50" s="61">
        <v>21</v>
      </c>
      <c r="M50" s="147">
        <f t="shared" si="25"/>
        <v>1050</v>
      </c>
      <c r="N50" s="148">
        <f t="shared" si="26"/>
        <v>617.71499999999992</v>
      </c>
      <c r="O50" s="149">
        <f t="shared" si="27"/>
        <v>617.71499999999992</v>
      </c>
    </row>
    <row r="51" spans="1:15" x14ac:dyDescent="0.25">
      <c r="A51" s="38" t="s">
        <v>669</v>
      </c>
      <c r="B51" s="243"/>
      <c r="C51" s="25" t="s">
        <v>184</v>
      </c>
      <c r="D51" s="234" t="s">
        <v>654</v>
      </c>
      <c r="E51" s="235"/>
      <c r="F51" s="235"/>
      <c r="G51" s="235"/>
      <c r="H51" s="236"/>
      <c r="I51" s="103">
        <v>2</v>
      </c>
      <c r="J51" s="45"/>
      <c r="K51" s="20">
        <f t="shared" si="24"/>
        <v>2</v>
      </c>
      <c r="L51" s="61">
        <v>21</v>
      </c>
      <c r="M51" s="147">
        <f t="shared" si="25"/>
        <v>1050</v>
      </c>
      <c r="N51" s="148">
        <f t="shared" si="26"/>
        <v>617.71499999999992</v>
      </c>
      <c r="O51" s="149">
        <f t="shared" si="27"/>
        <v>1235.4299999999998</v>
      </c>
    </row>
    <row r="52" spans="1:15" x14ac:dyDescent="0.25">
      <c r="A52" s="40" t="s">
        <v>669</v>
      </c>
      <c r="B52" s="243"/>
      <c r="C52" s="26" t="s">
        <v>344</v>
      </c>
      <c r="D52" s="234" t="s">
        <v>654</v>
      </c>
      <c r="E52" s="235"/>
      <c r="F52" s="235"/>
      <c r="G52" s="235"/>
      <c r="H52" s="236"/>
      <c r="I52" s="103">
        <v>1</v>
      </c>
      <c r="J52" s="45"/>
      <c r="K52" s="20">
        <f t="shared" si="24"/>
        <v>1</v>
      </c>
      <c r="L52" s="61">
        <v>21</v>
      </c>
      <c r="M52" s="147">
        <f t="shared" si="25"/>
        <v>1050</v>
      </c>
      <c r="N52" s="148">
        <f t="shared" si="26"/>
        <v>617.71499999999992</v>
      </c>
      <c r="O52" s="149">
        <f t="shared" si="27"/>
        <v>617.71499999999992</v>
      </c>
    </row>
    <row r="53" spans="1:15" x14ac:dyDescent="0.25">
      <c r="A53" s="6" t="s">
        <v>671</v>
      </c>
      <c r="B53" s="178" t="s">
        <v>672</v>
      </c>
      <c r="C53" s="24" t="s">
        <v>307</v>
      </c>
      <c r="D53" s="234" t="s">
        <v>654</v>
      </c>
      <c r="E53" s="235"/>
      <c r="F53" s="235"/>
      <c r="G53" s="235"/>
      <c r="H53" s="236"/>
      <c r="I53" s="103">
        <v>2</v>
      </c>
      <c r="J53" s="45"/>
      <c r="K53" s="20">
        <f t="shared" si="24"/>
        <v>2</v>
      </c>
      <c r="L53" s="61">
        <v>21</v>
      </c>
      <c r="M53" s="147">
        <f t="shared" si="25"/>
        <v>1050</v>
      </c>
      <c r="N53" s="148">
        <f t="shared" si="26"/>
        <v>617.71499999999992</v>
      </c>
      <c r="O53" s="149">
        <f t="shared" si="27"/>
        <v>1235.4299999999998</v>
      </c>
    </row>
    <row r="54" spans="1:15" x14ac:dyDescent="0.25">
      <c r="A54" s="2"/>
      <c r="B54" s="257" t="s">
        <v>673</v>
      </c>
      <c r="C54" s="228"/>
      <c r="D54" s="228"/>
      <c r="E54" s="228"/>
      <c r="F54" s="228"/>
      <c r="G54" s="228"/>
      <c r="H54" s="228"/>
      <c r="I54" s="208"/>
      <c r="J54" s="2"/>
      <c r="K54" s="86">
        <f>SUM(K6:K53)</f>
        <v>66</v>
      </c>
      <c r="L54" s="57"/>
      <c r="M54" s="57"/>
      <c r="N54" s="58"/>
      <c r="O54" s="156">
        <f>SUM(O6:O53)</f>
        <v>124572.52499999999</v>
      </c>
    </row>
    <row r="55" spans="1:15" ht="22.5" x14ac:dyDescent="0.25">
      <c r="A55" s="283" t="s">
        <v>8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</row>
    <row r="56" spans="1:15" x14ac:dyDescent="0.25">
      <c r="A56" s="80" t="s">
        <v>13</v>
      </c>
      <c r="B56" s="80" t="s">
        <v>96</v>
      </c>
      <c r="C56" s="81" t="s">
        <v>15</v>
      </c>
      <c r="D56" s="175" t="s">
        <v>97</v>
      </c>
      <c r="E56" s="175" t="s">
        <v>16</v>
      </c>
      <c r="F56" s="175" t="s">
        <v>17</v>
      </c>
      <c r="G56" s="175" t="s">
        <v>18</v>
      </c>
      <c r="H56" s="175" t="s">
        <v>19</v>
      </c>
      <c r="I56" s="209"/>
      <c r="J56" s="210"/>
      <c r="K56" s="17" t="s">
        <v>21</v>
      </c>
      <c r="L56" s="62" t="s">
        <v>22</v>
      </c>
      <c r="M56" s="146" t="s">
        <v>23</v>
      </c>
      <c r="N56" s="18" t="s">
        <v>24</v>
      </c>
      <c r="O56" s="15" t="s">
        <v>25</v>
      </c>
    </row>
    <row r="57" spans="1:15" x14ac:dyDescent="0.25">
      <c r="A57" s="90" t="s">
        <v>674</v>
      </c>
      <c r="B57" s="280" t="s">
        <v>675</v>
      </c>
      <c r="C57" s="91" t="s">
        <v>187</v>
      </c>
      <c r="D57" s="103"/>
      <c r="E57" s="103"/>
      <c r="F57" s="103">
        <v>1</v>
      </c>
      <c r="G57" s="103"/>
      <c r="H57" s="103"/>
      <c r="I57" s="209"/>
      <c r="J57" s="210"/>
      <c r="K57" s="20">
        <f t="shared" ref="K57:K71" si="28">SUM(D57:J57)</f>
        <v>1</v>
      </c>
      <c r="L57" s="61">
        <v>139</v>
      </c>
      <c r="M57" s="147">
        <f t="shared" ref="M57:M71" si="29">L57*$M$3</f>
        <v>6950</v>
      </c>
      <c r="N57" s="148">
        <f t="shared" ref="N57:N71" si="30">M57-M57*$O$2/100</f>
        <v>4088.6849999999999</v>
      </c>
      <c r="O57" s="149">
        <f t="shared" ref="O57:O71" si="31">K57*N57</f>
        <v>4088.6849999999999</v>
      </c>
    </row>
    <row r="58" spans="1:15" x14ac:dyDescent="0.25">
      <c r="A58" s="96" t="s">
        <v>674</v>
      </c>
      <c r="B58" s="266"/>
      <c r="C58" s="97" t="s">
        <v>676</v>
      </c>
      <c r="D58" s="103"/>
      <c r="E58" s="103"/>
      <c r="F58" s="103">
        <v>1</v>
      </c>
      <c r="G58" s="103"/>
      <c r="H58" s="103"/>
      <c r="I58" s="209"/>
      <c r="J58" s="210"/>
      <c r="K58" s="20">
        <f t="shared" si="28"/>
        <v>1</v>
      </c>
      <c r="L58" s="61">
        <v>139</v>
      </c>
      <c r="M58" s="147">
        <f t="shared" si="29"/>
        <v>6950</v>
      </c>
      <c r="N58" s="148">
        <f t="shared" si="30"/>
        <v>4088.6849999999999</v>
      </c>
      <c r="O58" s="149">
        <f t="shared" si="31"/>
        <v>4088.6849999999999</v>
      </c>
    </row>
    <row r="59" spans="1:15" x14ac:dyDescent="0.25">
      <c r="A59" s="170" t="s">
        <v>677</v>
      </c>
      <c r="B59" s="194" t="s">
        <v>678</v>
      </c>
      <c r="C59" s="164" t="s">
        <v>679</v>
      </c>
      <c r="D59" s="103"/>
      <c r="E59" s="103"/>
      <c r="F59" s="103">
        <v>1</v>
      </c>
      <c r="G59" s="103"/>
      <c r="H59" s="103"/>
      <c r="I59" s="209"/>
      <c r="J59" s="210"/>
      <c r="K59" s="20">
        <f t="shared" si="28"/>
        <v>1</v>
      </c>
      <c r="L59" s="61">
        <v>119</v>
      </c>
      <c r="M59" s="147">
        <f t="shared" si="29"/>
        <v>5950</v>
      </c>
      <c r="N59" s="148">
        <f t="shared" si="30"/>
        <v>3500.3850000000002</v>
      </c>
      <c r="O59" s="149">
        <f t="shared" si="31"/>
        <v>3500.3850000000002</v>
      </c>
    </row>
    <row r="60" spans="1:15" x14ac:dyDescent="0.25">
      <c r="A60" s="90" t="s">
        <v>680</v>
      </c>
      <c r="B60" s="265" t="s">
        <v>681</v>
      </c>
      <c r="C60" s="91" t="s">
        <v>682</v>
      </c>
      <c r="D60" s="103"/>
      <c r="E60" s="103"/>
      <c r="F60" s="103">
        <v>1</v>
      </c>
      <c r="G60" s="103"/>
      <c r="H60" s="103"/>
      <c r="I60" s="209"/>
      <c r="J60" s="210"/>
      <c r="K60" s="20">
        <f t="shared" si="28"/>
        <v>1</v>
      </c>
      <c r="L60" s="61">
        <v>138</v>
      </c>
      <c r="M60" s="147">
        <f t="shared" si="29"/>
        <v>6900</v>
      </c>
      <c r="N60" s="148">
        <f t="shared" si="30"/>
        <v>4059.27</v>
      </c>
      <c r="O60" s="149">
        <f t="shared" si="31"/>
        <v>4059.27</v>
      </c>
    </row>
    <row r="61" spans="1:15" x14ac:dyDescent="0.25">
      <c r="A61" s="90" t="s">
        <v>680</v>
      </c>
      <c r="B61" s="268"/>
      <c r="C61" s="93" t="s">
        <v>683</v>
      </c>
      <c r="D61" s="103"/>
      <c r="E61" s="103"/>
      <c r="F61" s="103">
        <v>1</v>
      </c>
      <c r="G61" s="103"/>
      <c r="H61" s="103"/>
      <c r="I61" s="209"/>
      <c r="J61" s="210"/>
      <c r="K61" s="20">
        <f t="shared" si="28"/>
        <v>1</v>
      </c>
      <c r="L61" s="61">
        <v>138</v>
      </c>
      <c r="M61" s="147">
        <f t="shared" si="29"/>
        <v>6900</v>
      </c>
      <c r="N61" s="148">
        <f t="shared" si="30"/>
        <v>4059.27</v>
      </c>
      <c r="O61" s="149">
        <f t="shared" si="31"/>
        <v>4059.27</v>
      </c>
    </row>
    <row r="62" spans="1:15" x14ac:dyDescent="0.25">
      <c r="A62" s="94" t="s">
        <v>684</v>
      </c>
      <c r="B62" s="268"/>
      <c r="C62" s="95" t="s">
        <v>28</v>
      </c>
      <c r="D62" s="103"/>
      <c r="E62" s="103"/>
      <c r="F62" s="103">
        <v>1</v>
      </c>
      <c r="G62" s="103"/>
      <c r="H62" s="103"/>
      <c r="I62" s="209"/>
      <c r="J62" s="210"/>
      <c r="K62" s="20">
        <f t="shared" si="28"/>
        <v>1</v>
      </c>
      <c r="L62" s="61">
        <v>135</v>
      </c>
      <c r="M62" s="147">
        <f t="shared" si="29"/>
        <v>6750</v>
      </c>
      <c r="N62" s="148">
        <f t="shared" si="30"/>
        <v>3971.0250000000001</v>
      </c>
      <c r="O62" s="149">
        <f t="shared" si="31"/>
        <v>3971.0250000000001</v>
      </c>
    </row>
    <row r="63" spans="1:15" x14ac:dyDescent="0.25">
      <c r="A63" s="170" t="s">
        <v>685</v>
      </c>
      <c r="B63" s="172" t="s">
        <v>686</v>
      </c>
      <c r="C63" s="164" t="s">
        <v>687</v>
      </c>
      <c r="D63" s="103"/>
      <c r="E63" s="103"/>
      <c r="F63" s="103">
        <v>1</v>
      </c>
      <c r="G63" s="103"/>
      <c r="H63" s="103"/>
      <c r="I63" s="209"/>
      <c r="J63" s="210"/>
      <c r="K63" s="20">
        <f t="shared" si="28"/>
        <v>1</v>
      </c>
      <c r="L63" s="61">
        <v>119</v>
      </c>
      <c r="M63" s="147">
        <f t="shared" si="29"/>
        <v>5950</v>
      </c>
      <c r="N63" s="148">
        <f t="shared" si="30"/>
        <v>3500.3850000000002</v>
      </c>
      <c r="O63" s="149">
        <f t="shared" si="31"/>
        <v>3500.3850000000002</v>
      </c>
    </row>
    <row r="64" spans="1:15" x14ac:dyDescent="0.25">
      <c r="A64" s="92" t="s">
        <v>688</v>
      </c>
      <c r="B64" s="267" t="s">
        <v>689</v>
      </c>
      <c r="C64" s="93" t="s">
        <v>690</v>
      </c>
      <c r="D64" s="103"/>
      <c r="E64" s="103"/>
      <c r="F64" s="103">
        <v>1</v>
      </c>
      <c r="G64" s="103"/>
      <c r="H64" s="103"/>
      <c r="I64" s="209"/>
      <c r="J64" s="210"/>
      <c r="K64" s="20">
        <f t="shared" si="28"/>
        <v>1</v>
      </c>
      <c r="L64" s="61">
        <v>119</v>
      </c>
      <c r="M64" s="147">
        <f t="shared" si="29"/>
        <v>5950</v>
      </c>
      <c r="N64" s="148">
        <f t="shared" si="30"/>
        <v>3500.3850000000002</v>
      </c>
      <c r="O64" s="149">
        <f t="shared" si="31"/>
        <v>3500.3850000000002</v>
      </c>
    </row>
    <row r="65" spans="1:15" x14ac:dyDescent="0.25">
      <c r="A65" s="94" t="s">
        <v>688</v>
      </c>
      <c r="B65" s="266"/>
      <c r="C65" s="95" t="s">
        <v>691</v>
      </c>
      <c r="D65" s="103"/>
      <c r="E65" s="103"/>
      <c r="F65" s="103">
        <v>1</v>
      </c>
      <c r="G65" s="103"/>
      <c r="H65" s="103"/>
      <c r="I65" s="209"/>
      <c r="J65" s="210"/>
      <c r="K65" s="20">
        <f t="shared" si="28"/>
        <v>1</v>
      </c>
      <c r="L65" s="61">
        <v>119</v>
      </c>
      <c r="M65" s="147">
        <f t="shared" si="29"/>
        <v>5950</v>
      </c>
      <c r="N65" s="148">
        <f t="shared" si="30"/>
        <v>3500.3850000000002</v>
      </c>
      <c r="O65" s="149">
        <f t="shared" si="31"/>
        <v>3500.3850000000002</v>
      </c>
    </row>
    <row r="66" spans="1:15" x14ac:dyDescent="0.25">
      <c r="A66" s="90" t="s">
        <v>692</v>
      </c>
      <c r="B66" s="265" t="s">
        <v>693</v>
      </c>
      <c r="C66" s="91" t="s">
        <v>118</v>
      </c>
      <c r="D66" s="103"/>
      <c r="E66" s="103"/>
      <c r="F66" s="103">
        <v>1</v>
      </c>
      <c r="G66" s="103"/>
      <c r="H66" s="103"/>
      <c r="I66" s="209"/>
      <c r="J66" s="210"/>
      <c r="K66" s="20">
        <f t="shared" si="28"/>
        <v>1</v>
      </c>
      <c r="L66" s="61">
        <v>112</v>
      </c>
      <c r="M66" s="147">
        <f t="shared" si="29"/>
        <v>5600</v>
      </c>
      <c r="N66" s="148">
        <f t="shared" si="30"/>
        <v>3294.48</v>
      </c>
      <c r="O66" s="149">
        <f t="shared" si="31"/>
        <v>3294.48</v>
      </c>
    </row>
    <row r="67" spans="1:15" x14ac:dyDescent="0.25">
      <c r="A67" s="94" t="s">
        <v>694</v>
      </c>
      <c r="B67" s="266"/>
      <c r="C67" s="95" t="s">
        <v>695</v>
      </c>
      <c r="D67" s="103"/>
      <c r="E67" s="103"/>
      <c r="F67" s="103">
        <v>1</v>
      </c>
      <c r="G67" s="103"/>
      <c r="H67" s="103"/>
      <c r="I67" s="209"/>
      <c r="J67" s="210"/>
      <c r="K67" s="20">
        <f t="shared" si="28"/>
        <v>1</v>
      </c>
      <c r="L67" s="61">
        <v>112</v>
      </c>
      <c r="M67" s="147">
        <f t="shared" si="29"/>
        <v>5600</v>
      </c>
      <c r="N67" s="148">
        <f t="shared" si="30"/>
        <v>3294.48</v>
      </c>
      <c r="O67" s="149">
        <f t="shared" si="31"/>
        <v>3294.48</v>
      </c>
    </row>
    <row r="68" spans="1:15" x14ac:dyDescent="0.25">
      <c r="A68" s="92" t="s">
        <v>696</v>
      </c>
      <c r="B68" s="277" t="s">
        <v>697</v>
      </c>
      <c r="C68" s="93" t="s">
        <v>28</v>
      </c>
      <c r="D68" s="103"/>
      <c r="E68" s="103"/>
      <c r="F68" s="103">
        <v>1</v>
      </c>
      <c r="G68" s="103"/>
      <c r="H68" s="103"/>
      <c r="I68" s="209"/>
      <c r="J68" s="210"/>
      <c r="K68" s="20">
        <f t="shared" si="28"/>
        <v>1</v>
      </c>
      <c r="L68" s="61">
        <v>99</v>
      </c>
      <c r="M68" s="147">
        <f t="shared" si="29"/>
        <v>4950</v>
      </c>
      <c r="N68" s="148">
        <f t="shared" si="30"/>
        <v>2912.085</v>
      </c>
      <c r="O68" s="149">
        <f t="shared" si="31"/>
        <v>2912.085</v>
      </c>
    </row>
    <row r="69" spans="1:15" x14ac:dyDescent="0.25">
      <c r="A69" s="92" t="s">
        <v>696</v>
      </c>
      <c r="B69" s="278"/>
      <c r="C69" s="93" t="s">
        <v>665</v>
      </c>
      <c r="D69" s="103"/>
      <c r="E69" s="103"/>
      <c r="F69" s="103">
        <v>1</v>
      </c>
      <c r="G69" s="103"/>
      <c r="H69" s="103"/>
      <c r="I69" s="209"/>
      <c r="J69" s="210"/>
      <c r="K69" s="20">
        <f t="shared" si="28"/>
        <v>1</v>
      </c>
      <c r="L69" s="61">
        <v>99</v>
      </c>
      <c r="M69" s="147">
        <f t="shared" si="29"/>
        <v>4950</v>
      </c>
      <c r="N69" s="148">
        <f t="shared" si="30"/>
        <v>2912.085</v>
      </c>
      <c r="O69" s="149">
        <f t="shared" si="31"/>
        <v>2912.085</v>
      </c>
    </row>
    <row r="70" spans="1:15" x14ac:dyDescent="0.25">
      <c r="A70" s="92" t="s">
        <v>696</v>
      </c>
      <c r="B70" s="278"/>
      <c r="C70" s="93" t="s">
        <v>698</v>
      </c>
      <c r="D70" s="103"/>
      <c r="E70" s="103"/>
      <c r="F70" s="103">
        <v>1</v>
      </c>
      <c r="G70" s="103"/>
      <c r="H70" s="103"/>
      <c r="I70" s="209"/>
      <c r="J70" s="210"/>
      <c r="K70" s="20">
        <f t="shared" si="28"/>
        <v>1</v>
      </c>
      <c r="L70" s="61">
        <v>99</v>
      </c>
      <c r="M70" s="147">
        <f t="shared" si="29"/>
        <v>4950</v>
      </c>
      <c r="N70" s="148">
        <f t="shared" si="30"/>
        <v>2912.085</v>
      </c>
      <c r="O70" s="149">
        <f t="shared" si="31"/>
        <v>2912.085</v>
      </c>
    </row>
    <row r="71" spans="1:15" x14ac:dyDescent="0.25">
      <c r="A71" s="94" t="s">
        <v>696</v>
      </c>
      <c r="B71" s="279"/>
      <c r="C71" s="95" t="s">
        <v>666</v>
      </c>
      <c r="D71" s="103"/>
      <c r="E71" s="103"/>
      <c r="F71" s="103">
        <v>1</v>
      </c>
      <c r="G71" s="103"/>
      <c r="H71" s="103"/>
      <c r="I71" s="209"/>
      <c r="J71" s="210"/>
      <c r="K71" s="20">
        <f t="shared" si="28"/>
        <v>1</v>
      </c>
      <c r="L71" s="61">
        <v>99</v>
      </c>
      <c r="M71" s="147">
        <f t="shared" si="29"/>
        <v>4950</v>
      </c>
      <c r="N71" s="148">
        <f t="shared" si="30"/>
        <v>2912.085</v>
      </c>
      <c r="O71" s="149">
        <f t="shared" si="31"/>
        <v>2912.085</v>
      </c>
    </row>
    <row r="72" spans="1:15" x14ac:dyDescent="0.25">
      <c r="A72" s="80" t="s">
        <v>13</v>
      </c>
      <c r="B72" s="80" t="s">
        <v>236</v>
      </c>
      <c r="C72" s="81" t="s">
        <v>15</v>
      </c>
      <c r="D72" s="175" t="s">
        <v>97</v>
      </c>
      <c r="E72" s="175" t="s">
        <v>16</v>
      </c>
      <c r="F72" s="175" t="s">
        <v>17</v>
      </c>
      <c r="G72" s="175" t="s">
        <v>18</v>
      </c>
      <c r="H72" s="175" t="s">
        <v>19</v>
      </c>
      <c r="I72" s="209"/>
      <c r="J72" s="210"/>
      <c r="K72" s="17" t="s">
        <v>21</v>
      </c>
      <c r="L72" s="62" t="s">
        <v>22</v>
      </c>
      <c r="M72" s="146" t="s">
        <v>23</v>
      </c>
      <c r="N72" s="18" t="s">
        <v>24</v>
      </c>
      <c r="O72" s="15" t="s">
        <v>25</v>
      </c>
    </row>
    <row r="73" spans="1:15" x14ac:dyDescent="0.25">
      <c r="A73" s="38" t="s">
        <v>699</v>
      </c>
      <c r="B73" s="189" t="s">
        <v>700</v>
      </c>
      <c r="C73" s="39" t="s">
        <v>701</v>
      </c>
      <c r="D73" s="104"/>
      <c r="E73" s="103"/>
      <c r="F73" s="103">
        <v>1</v>
      </c>
      <c r="G73" s="103"/>
      <c r="H73" s="103"/>
      <c r="I73" s="209"/>
      <c r="J73" s="210"/>
      <c r="K73" s="20">
        <f>SUM(D73:J73)</f>
        <v>1</v>
      </c>
      <c r="L73" s="61">
        <v>54</v>
      </c>
      <c r="M73" s="147">
        <f t="shared" ref="M73" si="32">L73*$M$3</f>
        <v>2700</v>
      </c>
      <c r="N73" s="148">
        <f t="shared" ref="N73" si="33">M73-M73*$O$2/100</f>
        <v>1588.41</v>
      </c>
      <c r="O73" s="149">
        <f t="shared" ref="O73" si="34">K73*N73</f>
        <v>1588.41</v>
      </c>
    </row>
    <row r="74" spans="1:15" x14ac:dyDescent="0.25">
      <c r="A74" s="80" t="s">
        <v>13</v>
      </c>
      <c r="B74" s="80" t="s">
        <v>262</v>
      </c>
      <c r="C74" s="81" t="s">
        <v>15</v>
      </c>
      <c r="D74" s="175" t="s">
        <v>97</v>
      </c>
      <c r="E74" s="175" t="s">
        <v>16</v>
      </c>
      <c r="F74" s="175" t="s">
        <v>17</v>
      </c>
      <c r="G74" s="175" t="s">
        <v>18</v>
      </c>
      <c r="H74" s="175"/>
      <c r="I74" s="184"/>
      <c r="J74" s="184"/>
      <c r="K74" s="17" t="s">
        <v>21</v>
      </c>
      <c r="L74" s="62" t="s">
        <v>22</v>
      </c>
      <c r="M74" s="146" t="s">
        <v>23</v>
      </c>
      <c r="N74" s="18" t="s">
        <v>24</v>
      </c>
      <c r="O74" s="15" t="s">
        <v>25</v>
      </c>
    </row>
    <row r="75" spans="1:15" x14ac:dyDescent="0.25">
      <c r="A75" s="6" t="s">
        <v>702</v>
      </c>
      <c r="B75" s="176" t="s">
        <v>703</v>
      </c>
      <c r="C75" s="41" t="s">
        <v>704</v>
      </c>
      <c r="D75" s="104"/>
      <c r="E75" s="103"/>
      <c r="F75" s="103">
        <v>1</v>
      </c>
      <c r="G75" s="103"/>
      <c r="H75" s="175"/>
      <c r="I75" s="184"/>
      <c r="J75" s="184"/>
      <c r="K75" s="20">
        <f>SUM(D75:J75)</f>
        <v>1</v>
      </c>
      <c r="L75" s="61">
        <v>40</v>
      </c>
      <c r="M75" s="147">
        <f t="shared" ref="M75:M76" si="35">L75*$M$3</f>
        <v>2000</v>
      </c>
      <c r="N75" s="148">
        <f t="shared" ref="N75:N76" si="36">M75-M75*$O$2/100</f>
        <v>1176.5999999999999</v>
      </c>
      <c r="O75" s="149">
        <f t="shared" ref="O75:O76" si="37">K75*N75</f>
        <v>1176.5999999999999</v>
      </c>
    </row>
    <row r="76" spans="1:15" x14ac:dyDescent="0.25">
      <c r="A76" s="38" t="s">
        <v>705</v>
      </c>
      <c r="B76" s="176" t="s">
        <v>706</v>
      </c>
      <c r="C76" s="41" t="s">
        <v>704</v>
      </c>
      <c r="D76" s="104"/>
      <c r="E76" s="103"/>
      <c r="F76" s="103">
        <v>1</v>
      </c>
      <c r="G76" s="103"/>
      <c r="H76" s="175"/>
      <c r="I76" s="184"/>
      <c r="J76" s="184"/>
      <c r="K76" s="20">
        <f>SUM(D76:J76)</f>
        <v>1</v>
      </c>
      <c r="L76" s="61">
        <v>40</v>
      </c>
      <c r="M76" s="147">
        <f t="shared" si="35"/>
        <v>2000</v>
      </c>
      <c r="N76" s="148">
        <f t="shared" si="36"/>
        <v>1176.5999999999999</v>
      </c>
      <c r="O76" s="149">
        <f t="shared" si="37"/>
        <v>1176.5999999999999</v>
      </c>
    </row>
    <row r="77" spans="1:15" x14ac:dyDescent="0.25">
      <c r="A77" s="80" t="s">
        <v>13</v>
      </c>
      <c r="B77" s="80" t="s">
        <v>341</v>
      </c>
      <c r="C77" s="81" t="s">
        <v>15</v>
      </c>
      <c r="D77" s="209"/>
      <c r="E77" s="210"/>
      <c r="F77" s="210"/>
      <c r="G77" s="210"/>
      <c r="H77" s="210"/>
      <c r="I77" s="210"/>
      <c r="J77" s="210"/>
      <c r="K77" s="17" t="s">
        <v>21</v>
      </c>
      <c r="L77" s="62" t="s">
        <v>22</v>
      </c>
      <c r="M77" s="146" t="s">
        <v>23</v>
      </c>
      <c r="N77" s="18" t="s">
        <v>24</v>
      </c>
      <c r="O77" s="15" t="s">
        <v>25</v>
      </c>
    </row>
    <row r="78" spans="1:15" x14ac:dyDescent="0.25">
      <c r="A78" s="180" t="s">
        <v>707</v>
      </c>
      <c r="B78" s="282" t="s">
        <v>708</v>
      </c>
      <c r="C78" s="180" t="s">
        <v>698</v>
      </c>
      <c r="D78" s="234" t="s">
        <v>654</v>
      </c>
      <c r="E78" s="235"/>
      <c r="F78" s="235"/>
      <c r="G78" s="235"/>
      <c r="H78" s="235"/>
      <c r="I78" s="103">
        <v>4</v>
      </c>
      <c r="J78" s="53"/>
      <c r="K78" s="20">
        <f>SUM(D78:J78)</f>
        <v>4</v>
      </c>
      <c r="L78" s="61">
        <v>24</v>
      </c>
      <c r="M78" s="147">
        <f t="shared" ref="M78:M81" si="38">L78*$M$3</f>
        <v>1200</v>
      </c>
      <c r="N78" s="148">
        <f t="shared" ref="N78:N81" si="39">M78-M78*$O$2/100</f>
        <v>705.96</v>
      </c>
      <c r="O78" s="149">
        <f t="shared" ref="O78:O81" si="40">K78*N78</f>
        <v>2823.84</v>
      </c>
    </row>
    <row r="79" spans="1:15" x14ac:dyDescent="0.25">
      <c r="A79" s="179" t="s">
        <v>707</v>
      </c>
      <c r="B79" s="282"/>
      <c r="C79" s="179" t="s">
        <v>666</v>
      </c>
      <c r="D79" s="234" t="s">
        <v>654</v>
      </c>
      <c r="E79" s="235"/>
      <c r="F79" s="235"/>
      <c r="G79" s="235"/>
      <c r="H79" s="235"/>
      <c r="I79" s="103">
        <v>5</v>
      </c>
      <c r="J79" s="53"/>
      <c r="K79" s="20">
        <f>SUM(D79:J79)</f>
        <v>5</v>
      </c>
      <c r="L79" s="61">
        <v>24</v>
      </c>
      <c r="M79" s="147">
        <f t="shared" si="38"/>
        <v>1200</v>
      </c>
      <c r="N79" s="148">
        <f t="shared" si="39"/>
        <v>705.96</v>
      </c>
      <c r="O79" s="149">
        <f t="shared" si="40"/>
        <v>3529.8</v>
      </c>
    </row>
    <row r="80" spans="1:15" x14ac:dyDescent="0.25">
      <c r="A80" s="180" t="s">
        <v>709</v>
      </c>
      <c r="B80" s="282" t="s">
        <v>710</v>
      </c>
      <c r="C80" s="180" t="s">
        <v>698</v>
      </c>
      <c r="D80" s="234" t="s">
        <v>654</v>
      </c>
      <c r="E80" s="235"/>
      <c r="F80" s="235"/>
      <c r="G80" s="235"/>
      <c r="H80" s="235"/>
      <c r="I80" s="103">
        <v>5</v>
      </c>
      <c r="J80" s="53"/>
      <c r="K80" s="20">
        <f>SUM(D80:J80)</f>
        <v>5</v>
      </c>
      <c r="L80" s="61">
        <v>24</v>
      </c>
      <c r="M80" s="147">
        <f t="shared" si="38"/>
        <v>1200</v>
      </c>
      <c r="N80" s="148">
        <f t="shared" si="39"/>
        <v>705.96</v>
      </c>
      <c r="O80" s="149">
        <f t="shared" si="40"/>
        <v>3529.8</v>
      </c>
    </row>
    <row r="81" spans="1:15" x14ac:dyDescent="0.25">
      <c r="A81" s="179" t="s">
        <v>709</v>
      </c>
      <c r="B81" s="282"/>
      <c r="C81" s="179" t="s">
        <v>666</v>
      </c>
      <c r="D81" s="234" t="s">
        <v>654</v>
      </c>
      <c r="E81" s="235"/>
      <c r="F81" s="235"/>
      <c r="G81" s="235"/>
      <c r="H81" s="235"/>
      <c r="I81" s="103">
        <v>4</v>
      </c>
      <c r="J81" s="53"/>
      <c r="K81" s="20">
        <f>SUM(D81:J81)</f>
        <v>4</v>
      </c>
      <c r="L81" s="61">
        <v>24</v>
      </c>
      <c r="M81" s="147">
        <f t="shared" si="38"/>
        <v>1200</v>
      </c>
      <c r="N81" s="148">
        <f t="shared" si="39"/>
        <v>705.96</v>
      </c>
      <c r="O81" s="149">
        <f t="shared" si="40"/>
        <v>2823.84</v>
      </c>
    </row>
    <row r="82" spans="1:15" x14ac:dyDescent="0.25">
      <c r="A82" s="2"/>
      <c r="B82" s="257" t="s">
        <v>711</v>
      </c>
      <c r="C82" s="228"/>
      <c r="D82" s="228"/>
      <c r="E82" s="228"/>
      <c r="F82" s="228"/>
      <c r="G82" s="228"/>
      <c r="H82" s="228"/>
      <c r="I82" s="208"/>
      <c r="J82" s="2"/>
      <c r="K82" s="59">
        <f>SUM(K57:K81)</f>
        <v>36</v>
      </c>
      <c r="L82" s="57"/>
      <c r="M82" s="57"/>
      <c r="N82" s="60"/>
      <c r="O82" s="151">
        <f>SUM(O57:O81)</f>
        <v>69154.665000000008</v>
      </c>
    </row>
  </sheetData>
  <mergeCells count="113">
    <mergeCell ref="B80:B81"/>
    <mergeCell ref="D80:H80"/>
    <mergeCell ref="D81:H81"/>
    <mergeCell ref="B82:I82"/>
    <mergeCell ref="I72:J72"/>
    <mergeCell ref="I73:J73"/>
    <mergeCell ref="D77:J77"/>
    <mergeCell ref="B78:B79"/>
    <mergeCell ref="D78:H78"/>
    <mergeCell ref="D79:H79"/>
    <mergeCell ref="B66:B67"/>
    <mergeCell ref="I66:J66"/>
    <mergeCell ref="I67:J67"/>
    <mergeCell ref="B68:B71"/>
    <mergeCell ref="I68:J68"/>
    <mergeCell ref="I69:J69"/>
    <mergeCell ref="I70:J70"/>
    <mergeCell ref="I71:J71"/>
    <mergeCell ref="B60:B62"/>
    <mergeCell ref="I60:J60"/>
    <mergeCell ref="I61:J61"/>
    <mergeCell ref="I62:J62"/>
    <mergeCell ref="I63:J63"/>
    <mergeCell ref="B64:B65"/>
    <mergeCell ref="I64:J64"/>
    <mergeCell ref="I65:J65"/>
    <mergeCell ref="A55:O55"/>
    <mergeCell ref="I56:J56"/>
    <mergeCell ref="B57:B58"/>
    <mergeCell ref="I57:J57"/>
    <mergeCell ref="I58:J58"/>
    <mergeCell ref="I59:J59"/>
    <mergeCell ref="B50:B52"/>
    <mergeCell ref="D50:H50"/>
    <mergeCell ref="D51:H51"/>
    <mergeCell ref="D52:H52"/>
    <mergeCell ref="D53:H53"/>
    <mergeCell ref="B54:I54"/>
    <mergeCell ref="D45:E45"/>
    <mergeCell ref="F45:G45"/>
    <mergeCell ref="H45:I45"/>
    <mergeCell ref="D46:J46"/>
    <mergeCell ref="B47:B49"/>
    <mergeCell ref="D47:H47"/>
    <mergeCell ref="D48:H48"/>
    <mergeCell ref="D49:H49"/>
    <mergeCell ref="D43:E43"/>
    <mergeCell ref="F43:G43"/>
    <mergeCell ref="H43:I43"/>
    <mergeCell ref="D44:E44"/>
    <mergeCell ref="F44:G44"/>
    <mergeCell ref="H44:I44"/>
    <mergeCell ref="B40:B45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I36:J36"/>
    <mergeCell ref="I37:J37"/>
    <mergeCell ref="I38:J38"/>
    <mergeCell ref="D39:E39"/>
    <mergeCell ref="F39:G39"/>
    <mergeCell ref="H39:I39"/>
    <mergeCell ref="D32:E32"/>
    <mergeCell ref="F32:G32"/>
    <mergeCell ref="H32:I32"/>
    <mergeCell ref="D33:H33"/>
    <mergeCell ref="I34:J34"/>
    <mergeCell ref="I35:J35"/>
    <mergeCell ref="I26:J26"/>
    <mergeCell ref="I27:J27"/>
    <mergeCell ref="I28:J28"/>
    <mergeCell ref="I29:J29"/>
    <mergeCell ref="I30:J30"/>
    <mergeCell ref="D31:E31"/>
    <mergeCell ref="F31:G31"/>
    <mergeCell ref="H31:I31"/>
    <mergeCell ref="I21:J21"/>
    <mergeCell ref="B22:B23"/>
    <mergeCell ref="I22:J22"/>
    <mergeCell ref="I23:J23"/>
    <mergeCell ref="B24:B25"/>
    <mergeCell ref="I24:J24"/>
    <mergeCell ref="I25:J25"/>
    <mergeCell ref="B16:B18"/>
    <mergeCell ref="I16:J16"/>
    <mergeCell ref="I17:J17"/>
    <mergeCell ref="I18:J18"/>
    <mergeCell ref="I19:J19"/>
    <mergeCell ref="I20:J20"/>
    <mergeCell ref="I9:J9"/>
    <mergeCell ref="B10:B11"/>
    <mergeCell ref="I10:J10"/>
    <mergeCell ref="I11:J11"/>
    <mergeCell ref="I12:J12"/>
    <mergeCell ref="B13:B15"/>
    <mergeCell ref="I13:J13"/>
    <mergeCell ref="I14:J14"/>
    <mergeCell ref="I15:J15"/>
    <mergeCell ref="A2:N2"/>
    <mergeCell ref="A3:K3"/>
    <mergeCell ref="A4:O4"/>
    <mergeCell ref="I5:J5"/>
    <mergeCell ref="I6:J6"/>
    <mergeCell ref="B7:B8"/>
    <mergeCell ref="I7:J7"/>
    <mergeCell ref="I8:J8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скидки</vt:lpstr>
      <vt:lpstr>Mens 14-15</vt:lpstr>
      <vt:lpstr>Wms 14-15</vt:lpstr>
      <vt:lpstr>Youth 14-15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Игорь Артамонов</cp:lastModifiedBy>
  <cp:revision/>
  <dcterms:created xsi:type="dcterms:W3CDTF">2010-12-10T00:05:00Z</dcterms:created>
  <dcterms:modified xsi:type="dcterms:W3CDTF">2015-12-15T11:27:55Z</dcterms:modified>
</cp:coreProperties>
</file>