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300" windowWidth="14865" windowHeight="8520" tabRatio="771"/>
  </bookViews>
  <sheets>
    <sheet name="скидки" sheetId="17" r:id="rId1"/>
    <sheet name="сноуборды" sheetId="18" r:id="rId2"/>
    <sheet name="бэккантри борды" sheetId="19" r:id="rId3"/>
    <sheet name="софт" sheetId="20" r:id="rId4"/>
    <sheet name="поп" sheetId="21" r:id="rId5"/>
  </sheets>
  <calcPr calcId="145621" concurrentCalc="0"/>
</workbook>
</file>

<file path=xl/calcChain.xml><?xml version="1.0" encoding="utf-8"?>
<calcChain xmlns="http://schemas.openxmlformats.org/spreadsheetml/2006/main">
  <c r="I4" i="21" l="1"/>
  <c r="J4" i="21"/>
  <c r="I5" i="21"/>
  <c r="J5" i="21"/>
  <c r="I6" i="21"/>
  <c r="J6" i="21"/>
  <c r="I7" i="21"/>
  <c r="J7" i="21"/>
  <c r="I8" i="21"/>
  <c r="J8" i="21"/>
  <c r="I9" i="21"/>
  <c r="J9" i="21"/>
  <c r="I10" i="21"/>
  <c r="J10" i="21"/>
  <c r="I11" i="21"/>
  <c r="J11" i="21"/>
  <c r="I12" i="21"/>
  <c r="J12" i="21"/>
  <c r="I13" i="21"/>
  <c r="J13" i="21"/>
  <c r="I14" i="21"/>
  <c r="J14" i="21"/>
  <c r="I15" i="21"/>
  <c r="J15" i="21"/>
  <c r="I16" i="21"/>
  <c r="J16" i="21"/>
  <c r="I17" i="21"/>
  <c r="J17" i="21"/>
  <c r="I18" i="21"/>
  <c r="J18" i="21"/>
  <c r="I19" i="21"/>
  <c r="J19" i="21"/>
  <c r="I20" i="21"/>
  <c r="J20" i="21"/>
  <c r="I21" i="21"/>
  <c r="J21" i="21"/>
  <c r="I23" i="21"/>
  <c r="J23" i="21"/>
  <c r="H24" i="21"/>
  <c r="F24" i="21"/>
  <c r="I6" i="20"/>
  <c r="K6" i="20"/>
  <c r="L6" i="20"/>
  <c r="M6" i="20"/>
  <c r="I8" i="20"/>
  <c r="K8" i="20"/>
  <c r="L8" i="20"/>
  <c r="M8" i="20"/>
  <c r="I10" i="20"/>
  <c r="K10" i="20"/>
  <c r="L10" i="20"/>
  <c r="M10" i="20"/>
  <c r="I11" i="20"/>
  <c r="K11" i="20"/>
  <c r="L11" i="20"/>
  <c r="M11" i="20"/>
  <c r="I12" i="20"/>
  <c r="K12" i="20"/>
  <c r="L12" i="20"/>
  <c r="M12" i="20"/>
  <c r="I13" i="20"/>
  <c r="K13" i="20"/>
  <c r="L13" i="20"/>
  <c r="M13" i="20"/>
  <c r="I15" i="20"/>
  <c r="K15" i="20"/>
  <c r="L15" i="20"/>
  <c r="M15" i="20"/>
  <c r="I16" i="20"/>
  <c r="K16" i="20"/>
  <c r="L16" i="20"/>
  <c r="M16" i="20"/>
  <c r="I17" i="20"/>
  <c r="K17" i="20"/>
  <c r="L17" i="20"/>
  <c r="M17" i="20"/>
  <c r="I19" i="20"/>
  <c r="K19" i="20"/>
  <c r="L19" i="20"/>
  <c r="M19" i="20"/>
  <c r="I20" i="20"/>
  <c r="K20" i="20"/>
  <c r="L20" i="20"/>
  <c r="M20" i="20"/>
  <c r="I21" i="20"/>
  <c r="K21" i="20"/>
  <c r="L21" i="20"/>
  <c r="M21" i="20"/>
  <c r="I23" i="20"/>
  <c r="K23" i="20"/>
  <c r="L23" i="20"/>
  <c r="M23" i="20"/>
  <c r="I24" i="20"/>
  <c r="K24" i="20"/>
  <c r="L24" i="20"/>
  <c r="M24" i="20"/>
  <c r="K26" i="20"/>
  <c r="L26" i="20"/>
  <c r="M26" i="20"/>
  <c r="K27" i="20"/>
  <c r="L27" i="20"/>
  <c r="M27" i="20"/>
  <c r="L28" i="20"/>
  <c r="I28" i="20"/>
  <c r="B10" i="19"/>
  <c r="D8" i="18"/>
  <c r="E8" i="18"/>
  <c r="F8" i="18"/>
  <c r="D9" i="18"/>
  <c r="E9" i="18"/>
  <c r="F9" i="18"/>
  <c r="D11" i="18"/>
  <c r="E11" i="18"/>
  <c r="F11" i="18"/>
  <c r="D12" i="18"/>
  <c r="E12" i="18"/>
  <c r="F12" i="18"/>
  <c r="D14" i="18"/>
  <c r="E14" i="18"/>
  <c r="F14" i="18"/>
  <c r="D15" i="18"/>
  <c r="E15" i="18"/>
  <c r="F15" i="18"/>
  <c r="D17" i="18"/>
  <c r="E17" i="18"/>
  <c r="F17" i="18"/>
  <c r="D18" i="18"/>
  <c r="E18" i="18"/>
  <c r="F18" i="18"/>
  <c r="D20" i="18"/>
  <c r="E20" i="18"/>
  <c r="F20" i="18"/>
  <c r="D21" i="18"/>
  <c r="E21" i="18"/>
  <c r="F21" i="18"/>
  <c r="D23" i="18"/>
  <c r="E23" i="18"/>
  <c r="F23" i="18"/>
  <c r="D24" i="18"/>
  <c r="E24" i="18"/>
  <c r="F24" i="18"/>
  <c r="D26" i="18"/>
  <c r="E26" i="18"/>
  <c r="F26" i="18"/>
  <c r="D27" i="18"/>
  <c r="E27" i="18"/>
  <c r="F27" i="18"/>
  <c r="D28" i="18"/>
  <c r="E28" i="18"/>
  <c r="F28" i="18"/>
  <c r="D30" i="18"/>
  <c r="E30" i="18"/>
  <c r="F30" i="18"/>
  <c r="D31" i="18"/>
  <c r="E31" i="18"/>
  <c r="F31" i="18"/>
  <c r="D32" i="18"/>
  <c r="E32" i="18"/>
  <c r="F32" i="18"/>
  <c r="D34" i="18"/>
  <c r="E34" i="18"/>
  <c r="F34" i="18"/>
  <c r="D35" i="18"/>
  <c r="E35" i="18"/>
  <c r="F35" i="18"/>
  <c r="D37" i="18"/>
  <c r="E37" i="18"/>
  <c r="F37" i="18"/>
  <c r="D38" i="18"/>
  <c r="E38" i="18"/>
  <c r="F38" i="18"/>
  <c r="D40" i="18"/>
  <c r="E40" i="18"/>
  <c r="F40" i="18"/>
  <c r="D41" i="18"/>
  <c r="E41" i="18"/>
  <c r="F41" i="18"/>
  <c r="D43" i="18"/>
  <c r="E43" i="18"/>
  <c r="F43" i="18"/>
  <c r="D45" i="18"/>
  <c r="E45" i="18"/>
  <c r="F45" i="18"/>
  <c r="D46" i="18"/>
  <c r="E46" i="18"/>
  <c r="F46" i="18"/>
  <c r="D47" i="18"/>
  <c r="E47" i="18"/>
  <c r="F47" i="18"/>
  <c r="D49" i="18"/>
  <c r="E49" i="18"/>
  <c r="F49" i="18"/>
  <c r="D51" i="18"/>
  <c r="E51" i="18"/>
  <c r="F51" i="18"/>
  <c r="D53" i="18"/>
  <c r="E53" i="18"/>
  <c r="F53" i="18"/>
  <c r="D55" i="18"/>
  <c r="E55" i="18"/>
  <c r="F55" i="18"/>
  <c r="D56" i="18"/>
  <c r="E56" i="18"/>
  <c r="F56" i="18"/>
  <c r="D57" i="18"/>
  <c r="E57" i="18"/>
  <c r="F57" i="18"/>
  <c r="D59" i="18"/>
  <c r="E59" i="18"/>
  <c r="F59" i="18"/>
  <c r="D60" i="18"/>
  <c r="E60" i="18"/>
  <c r="F60" i="18"/>
  <c r="D61" i="18"/>
  <c r="E61" i="18"/>
  <c r="F61" i="18"/>
  <c r="D62" i="18"/>
  <c r="E62" i="18"/>
  <c r="F62" i="18"/>
  <c r="D64" i="18"/>
  <c r="E64" i="18"/>
  <c r="F64" i="18"/>
  <c r="D65" i="18"/>
  <c r="E65" i="18"/>
  <c r="F65" i="18"/>
  <c r="D66" i="18"/>
  <c r="E66" i="18"/>
  <c r="F66" i="18"/>
  <c r="D67" i="18"/>
  <c r="E67" i="18"/>
  <c r="F67" i="18"/>
  <c r="D68" i="18"/>
  <c r="E68" i="18"/>
  <c r="F68" i="18"/>
  <c r="F69" i="18"/>
  <c r="B69" i="18"/>
  <c r="F10" i="19"/>
  <c r="F8" i="19"/>
  <c r="E8" i="19"/>
  <c r="D8" i="19"/>
  <c r="F9" i="19"/>
  <c r="D9" i="19"/>
  <c r="E9" i="19"/>
</calcChain>
</file>

<file path=xl/sharedStrings.xml><?xml version="1.0" encoding="utf-8"?>
<sst xmlns="http://schemas.openxmlformats.org/spreadsheetml/2006/main" count="302" uniqueCount="175">
  <si>
    <t>Количество сноубордов в заказе</t>
  </si>
  <si>
    <t>Скидка дилера</t>
  </si>
  <si>
    <r>
      <t xml:space="preserve">от </t>
    </r>
    <r>
      <rPr>
        <b/>
        <i/>
        <sz val="12"/>
        <color indexed="12"/>
        <rFont val="Arial"/>
        <family val="2"/>
        <charset val="204"/>
      </rPr>
      <t>3 бордов</t>
    </r>
    <r>
      <rPr>
        <b/>
        <i/>
        <sz val="11"/>
        <rFont val="Arial"/>
        <family val="2"/>
        <charset val="204"/>
      </rPr>
      <t xml:space="preserve"> до </t>
    </r>
    <r>
      <rPr>
        <b/>
        <i/>
        <sz val="12"/>
        <color indexed="12"/>
        <rFont val="Arial"/>
        <family val="2"/>
        <charset val="204"/>
      </rPr>
      <t>10 бордов</t>
    </r>
  </si>
  <si>
    <r>
      <t xml:space="preserve">от </t>
    </r>
    <r>
      <rPr>
        <b/>
        <i/>
        <sz val="12"/>
        <color indexed="12"/>
        <rFont val="Arial"/>
        <family val="2"/>
        <charset val="204"/>
      </rPr>
      <t>10 бордов</t>
    </r>
    <r>
      <rPr>
        <b/>
        <i/>
        <sz val="11"/>
        <rFont val="Arial"/>
        <family val="2"/>
        <charset val="204"/>
      </rPr>
      <t xml:space="preserve"> до </t>
    </r>
    <r>
      <rPr>
        <b/>
        <i/>
        <sz val="12"/>
        <color indexed="12"/>
        <rFont val="Arial"/>
        <family val="2"/>
        <charset val="204"/>
      </rPr>
      <t>25 бордов</t>
    </r>
  </si>
  <si>
    <r>
      <t xml:space="preserve">от </t>
    </r>
    <r>
      <rPr>
        <b/>
        <i/>
        <sz val="12"/>
        <color indexed="12"/>
        <rFont val="Arial"/>
        <family val="2"/>
        <charset val="204"/>
      </rPr>
      <t xml:space="preserve">25 бордов </t>
    </r>
    <r>
      <rPr>
        <b/>
        <i/>
        <sz val="11"/>
        <rFont val="Arial"/>
        <family val="2"/>
        <charset val="204"/>
      </rPr>
      <t xml:space="preserve">до </t>
    </r>
    <r>
      <rPr>
        <b/>
        <i/>
        <sz val="12"/>
        <color indexed="12"/>
        <rFont val="Arial"/>
        <family val="2"/>
        <charset val="204"/>
      </rPr>
      <t>50 бордов</t>
    </r>
  </si>
  <si>
    <t>К-во</t>
  </si>
  <si>
    <t>Бланк-заказа Never Summer Snowboards 2015-2016</t>
  </si>
  <si>
    <t>Если Ваша компания получила большую скидку, то введите другое число</t>
  </si>
  <si>
    <t>РРЦ в рублях может быть изменена в соответствии с условиями индексации и зависит от курса USD ЦБ РФ.</t>
  </si>
  <si>
    <t>Модель</t>
  </si>
  <si>
    <t>РРЦ USD</t>
  </si>
  <si>
    <r>
      <t xml:space="preserve">РРЦ Руб.    </t>
    </r>
    <r>
      <rPr>
        <b/>
        <sz val="8"/>
        <color indexed="10"/>
        <rFont val="Arial"/>
        <family val="2"/>
        <charset val="204"/>
      </rPr>
      <t>по курсу.</t>
    </r>
  </si>
  <si>
    <t>Опт. Руб.</t>
  </si>
  <si>
    <t>Сумма руб.</t>
  </si>
  <si>
    <t>Основная коллекция</t>
  </si>
  <si>
    <r>
      <t xml:space="preserve">AURA Women's - </t>
    </r>
    <r>
      <rPr>
        <b/>
        <sz val="12"/>
        <color indexed="12"/>
        <rFont val="Arial"/>
        <family val="2"/>
        <charset val="204"/>
      </rPr>
      <t xml:space="preserve">NEW MODEL - </t>
    </r>
    <r>
      <rPr>
        <b/>
        <sz val="12"/>
        <rFont val="Arial"/>
        <family val="2"/>
        <charset val="204"/>
      </rPr>
      <t xml:space="preserve">Carbonium Topsheet </t>
    </r>
  </si>
  <si>
    <t>AURA 148</t>
  </si>
  <si>
    <t>AURA 152</t>
  </si>
  <si>
    <r>
      <t xml:space="preserve">WEST - </t>
    </r>
    <r>
      <rPr>
        <b/>
        <sz val="12"/>
        <color indexed="12"/>
        <rFont val="Arial"/>
        <family val="2"/>
        <charset val="204"/>
      </rPr>
      <t xml:space="preserve">NEW MODEL - </t>
    </r>
    <r>
      <rPr>
        <b/>
        <sz val="12"/>
        <rFont val="Arial"/>
        <family val="2"/>
        <charset val="204"/>
      </rPr>
      <t>Carbonium Topsheet</t>
    </r>
  </si>
  <si>
    <t>WEST 159</t>
  </si>
  <si>
    <t>WEST 162</t>
  </si>
  <si>
    <r>
      <t xml:space="preserve">WEST X Wide - </t>
    </r>
    <r>
      <rPr>
        <b/>
        <sz val="12"/>
        <color indexed="12"/>
        <rFont val="Arial"/>
        <family val="2"/>
        <charset val="204"/>
      </rPr>
      <t xml:space="preserve">NEW MODEL - </t>
    </r>
    <r>
      <rPr>
        <b/>
        <sz val="12"/>
        <rFont val="Arial"/>
        <family val="2"/>
        <charset val="204"/>
      </rPr>
      <t>Carbonium Topsheet</t>
    </r>
  </si>
  <si>
    <t>WEST 160X</t>
  </si>
  <si>
    <t>WEST 164X</t>
  </si>
  <si>
    <r>
      <t xml:space="preserve">FUNSLINGER - </t>
    </r>
    <r>
      <rPr>
        <b/>
        <sz val="12"/>
        <color indexed="12"/>
        <rFont val="Arial"/>
        <family val="2"/>
        <charset val="204"/>
      </rPr>
      <t xml:space="preserve">NEW MODEL </t>
    </r>
  </si>
  <si>
    <t xml:space="preserve">FUNSLINGER 151 </t>
  </si>
  <si>
    <t>FUNSLINGER 156</t>
  </si>
  <si>
    <r>
      <t xml:space="preserve">FUNSLINGER X Wide - </t>
    </r>
    <r>
      <rPr>
        <b/>
        <sz val="12"/>
        <color indexed="12"/>
        <rFont val="Arial"/>
        <family val="2"/>
        <charset val="204"/>
      </rPr>
      <t xml:space="preserve">NEW MODEL </t>
    </r>
  </si>
  <si>
    <t xml:space="preserve">FUNSLINGER 154X </t>
  </si>
  <si>
    <t xml:space="preserve">FUNSLINGER 157X </t>
  </si>
  <si>
    <t>RIPSAW</t>
  </si>
  <si>
    <t>RIPSAW 159</t>
  </si>
  <si>
    <t>RIPSAW 162</t>
  </si>
  <si>
    <t>CHAIRMAN  - Carbonium Topsheet</t>
  </si>
  <si>
    <t>CHAIRMAN 160</t>
  </si>
  <si>
    <t>CHAIRMAN 164</t>
  </si>
  <si>
    <t>CHAIRMAN 173</t>
  </si>
  <si>
    <t>CHAIRMAN X Wide - Carbonium Topsheet</t>
  </si>
  <si>
    <t>CHAIRMAN 161X</t>
  </si>
  <si>
    <t>CHAIRMAN 165X</t>
  </si>
  <si>
    <t>CHAIRMAN 169X</t>
  </si>
  <si>
    <t>COBRA - Carbonium Topsheet</t>
  </si>
  <si>
    <t xml:space="preserve">Cobra  158 </t>
  </si>
  <si>
    <t xml:space="preserve">Cobra  161 </t>
  </si>
  <si>
    <t>COBRA X Wide - Carbonium Topsheet</t>
  </si>
  <si>
    <t>Cobra 163X</t>
  </si>
  <si>
    <t>Cobra 166X</t>
  </si>
  <si>
    <t>SNOWTROOPER</t>
  </si>
  <si>
    <t>SNOWTROOPER 156</t>
  </si>
  <si>
    <t>SNOWTROOPER 159</t>
  </si>
  <si>
    <t>SNOWTROOPER X Wide</t>
  </si>
  <si>
    <t>SNOWTROOPER 160X</t>
  </si>
  <si>
    <t>PROTO HD - Carbonium Topsheet</t>
  </si>
  <si>
    <t>Proto HD  154</t>
  </si>
  <si>
    <t>Proto HD  157</t>
  </si>
  <si>
    <t>Proto HD  160</t>
  </si>
  <si>
    <t>PROTO HDX Wide - Carbonium Topsheet</t>
  </si>
  <si>
    <t>Proto HDX  155</t>
  </si>
  <si>
    <t>EVO 4.0</t>
  </si>
  <si>
    <t>EVO 4.0  152</t>
  </si>
  <si>
    <t>REVOLVER Mid-Wide</t>
  </si>
  <si>
    <t>Revolver 4.0  155</t>
  </si>
  <si>
    <t>ONYX Women's</t>
  </si>
  <si>
    <t>ONYX  143</t>
  </si>
  <si>
    <t>ONYX  146</t>
  </si>
  <si>
    <t>ONYX  149</t>
  </si>
  <si>
    <t>INFINITY Women's</t>
  </si>
  <si>
    <t>Infinity  145</t>
  </si>
  <si>
    <t>Infinity  147</t>
  </si>
  <si>
    <t>Infinity  149</t>
  </si>
  <si>
    <t>Infinity  151</t>
  </si>
  <si>
    <t>RAVEN Women's - Carbonium Topsheet</t>
  </si>
  <si>
    <t>Raven 146</t>
  </si>
  <si>
    <t>Raven 149</t>
  </si>
  <si>
    <t>Raven 151</t>
  </si>
  <si>
    <t>Raven 154</t>
  </si>
  <si>
    <t>Raven 157</t>
  </si>
  <si>
    <t>Итого по основной коллекции:</t>
  </si>
  <si>
    <t>Бланк-заказа Never Summer Backcountry 2015-2016</t>
  </si>
  <si>
    <r>
      <t xml:space="preserve">Оптовые цены на </t>
    </r>
    <r>
      <rPr>
        <b/>
        <sz val="14"/>
        <color indexed="12"/>
        <rFont val="Arial"/>
        <family val="2"/>
        <charset val="204"/>
      </rPr>
      <t>Never Summer Backcountry</t>
    </r>
    <r>
      <rPr>
        <b/>
        <sz val="14"/>
        <color indexed="10"/>
        <rFont val="Arial"/>
        <family val="2"/>
        <charset val="204"/>
      </rPr>
      <t xml:space="preserve"> фиксированные</t>
    </r>
  </si>
  <si>
    <t>Скидка</t>
  </si>
  <si>
    <r>
      <t xml:space="preserve">SWIFT </t>
    </r>
    <r>
      <rPr>
        <b/>
        <sz val="12"/>
        <color indexed="12"/>
        <rFont val="Arial"/>
        <family val="2"/>
        <charset val="204"/>
      </rPr>
      <t>NEW MODEL</t>
    </r>
    <r>
      <rPr>
        <b/>
        <sz val="12"/>
        <rFont val="Arial"/>
        <family val="2"/>
      </rPr>
      <t xml:space="preserve"> - Carbonium Topsheet</t>
    </r>
  </si>
  <si>
    <t>SWIFT  157</t>
  </si>
  <si>
    <t>SWIFT  162</t>
  </si>
  <si>
    <t>Общее количество досок:</t>
  </si>
  <si>
    <t>Общая сумма :</t>
  </si>
  <si>
    <t>Бланк-заказа Never Summer Softgoods 2015-2016</t>
  </si>
  <si>
    <t>По курсу</t>
  </si>
  <si>
    <t>Артикул</t>
  </si>
  <si>
    <t>Tees Long Sleeve</t>
  </si>
  <si>
    <t>Цвет</t>
  </si>
  <si>
    <t>S</t>
  </si>
  <si>
    <t>M</t>
  </si>
  <si>
    <t>L</t>
  </si>
  <si>
    <t>XL</t>
  </si>
  <si>
    <t>XXL</t>
  </si>
  <si>
    <t>РРЦ руб.</t>
  </si>
  <si>
    <t>Опт.Руб.</t>
  </si>
  <si>
    <t>LSGALAXY</t>
  </si>
  <si>
    <t>NVR SMR Galaxy</t>
  </si>
  <si>
    <t>Athhthr</t>
  </si>
  <si>
    <t xml:space="preserve">  Sweatshirts</t>
  </si>
  <si>
    <t>ZIPCOEAG</t>
  </si>
  <si>
    <t>Colorado Eagle Zip Up Hoodie</t>
  </si>
  <si>
    <t>Black</t>
  </si>
  <si>
    <t>Tees Short Sleeve</t>
  </si>
  <si>
    <t>SSMTFILL</t>
  </si>
  <si>
    <t>NVR SMR Mountain</t>
  </si>
  <si>
    <t>SSPRSCRIPT</t>
  </si>
  <si>
    <t>Premium Script</t>
  </si>
  <si>
    <t>Hthrblkaqua</t>
  </si>
  <si>
    <t>SSPRCORP</t>
  </si>
  <si>
    <t>Premium Corporate</t>
  </si>
  <si>
    <t>Redhthr</t>
  </si>
  <si>
    <t>SSBIKERPK</t>
  </si>
  <si>
    <t>Biker Pocket Tee</t>
  </si>
  <si>
    <t xml:space="preserve"> Flannels</t>
  </si>
  <si>
    <t>LSWTUN3</t>
  </si>
  <si>
    <t>Tundra 3 DWR L/S Flannel</t>
  </si>
  <si>
    <t>Chrhthr/Olv</t>
  </si>
  <si>
    <t>LSWFRISCO</t>
  </si>
  <si>
    <t>Frisco Tech L/S Flannel</t>
  </si>
  <si>
    <t>Black/Grey</t>
  </si>
  <si>
    <t>JKBIKER</t>
  </si>
  <si>
    <t>Biker Coaches Jacket</t>
  </si>
  <si>
    <t>Womens Tops</t>
  </si>
  <si>
    <t>WSSCOEAG</t>
  </si>
  <si>
    <t>Wmns Colorado Eagle SS Tee</t>
  </si>
  <si>
    <t>Indigohthr</t>
  </si>
  <si>
    <t>WSSEAGV</t>
  </si>
  <si>
    <t>Wmns Eagle Deep V Neck SS Tee</t>
  </si>
  <si>
    <t>Vintage Purple</t>
  </si>
  <si>
    <t>WZIPCOEAG</t>
  </si>
  <si>
    <t>Wmns Colorado Eagle Zip Up Hoodie</t>
  </si>
  <si>
    <t>Charhthr</t>
  </si>
  <si>
    <t>Flat Bill Flex Ballcaps</t>
  </si>
  <si>
    <t>S/M</t>
  </si>
  <si>
    <t>L/XL</t>
  </si>
  <si>
    <t>HTCOCROP210</t>
  </si>
  <si>
    <t>Cropped 210 Flat Bill</t>
  </si>
  <si>
    <t>Blk/Colorado</t>
  </si>
  <si>
    <t>HTCOBRAFF</t>
  </si>
  <si>
    <t>Cobra Curved Bill Flex Fit</t>
  </si>
  <si>
    <t>Blk/Wht</t>
  </si>
  <si>
    <t>Adjustable Ballcaps</t>
  </si>
  <si>
    <t>HTROUND110</t>
  </si>
  <si>
    <t>Eagle Patch 110</t>
  </si>
  <si>
    <t>Black/Lime</t>
  </si>
  <si>
    <t>HTVIN110</t>
  </si>
  <si>
    <t>Vintage Patch 110</t>
  </si>
  <si>
    <r>
      <t xml:space="preserve">Общая количество и сумма Вашего заказа по </t>
    </r>
    <r>
      <rPr>
        <sz val="14"/>
        <rFont val="Arial"/>
        <family val="2"/>
        <charset val="204"/>
      </rPr>
      <t>NS Softgoods 15-16</t>
    </r>
    <r>
      <rPr>
        <sz val="14"/>
        <color indexed="12"/>
        <rFont val="Arial"/>
        <family val="2"/>
      </rPr>
      <t xml:space="preserve"> составила: </t>
    </r>
  </si>
  <si>
    <t>Бланк-заказа Never Summer POP 2015-2016</t>
  </si>
  <si>
    <t>Die Cuts</t>
  </si>
  <si>
    <t>Розн.USD</t>
  </si>
  <si>
    <t>Опт.USD</t>
  </si>
  <si>
    <t>EAGLE10GRAPHIC</t>
  </si>
  <si>
    <t>10" Eagle Graphic</t>
  </si>
  <si>
    <t>Colorado</t>
  </si>
  <si>
    <t>12NS10SES</t>
  </si>
  <si>
    <t>10" Eagle Solid</t>
  </si>
  <si>
    <t>White</t>
  </si>
  <si>
    <t>Red</t>
  </si>
  <si>
    <t>Blue</t>
  </si>
  <si>
    <t>EAGLE6GRAPHIC</t>
  </si>
  <si>
    <t>6" Eagle Graphic</t>
  </si>
  <si>
    <t>12NS6SES</t>
  </si>
  <si>
    <t>6" Eagle Solid</t>
  </si>
  <si>
    <t>12NS2375SES</t>
  </si>
  <si>
    <t>3.75" Eagle Solid</t>
  </si>
  <si>
    <t>CORP12SOLID</t>
  </si>
  <si>
    <t>12" Corporate Solid</t>
  </si>
  <si>
    <t>Patches</t>
  </si>
  <si>
    <t>PTCOEAG</t>
  </si>
  <si>
    <t>Colorado Eagle</t>
  </si>
  <si>
    <r>
      <t xml:space="preserve">Общая количество и сумма Вашего заказа по </t>
    </r>
    <r>
      <rPr>
        <sz val="10"/>
        <rFont val="Arial"/>
        <family val="2"/>
      </rPr>
      <t>NS  POP 15-16</t>
    </r>
    <r>
      <rPr>
        <sz val="10"/>
        <color indexed="12"/>
        <rFont val="Arial"/>
        <family val="2"/>
      </rPr>
      <t xml:space="preserve"> составила: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</si>
</sst>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$-409]#,##0.00"/>
    <numFmt numFmtId="165" formatCode="&quot;$&quot;#,##0.00"/>
    <numFmt numFmtId="166" formatCode="[$$-409]#,##0"/>
    <numFmt numFmtId="167" formatCode="_-[$€-2]\ * #,##0.00_-;\-[$€-2]\ * #,##0.00_-;_-[$€-2]\ * &quot;-&quot;??_-"/>
    <numFmt numFmtId="169" formatCode="#,##0.00\ &quot;₽&quot;"/>
  </numFmts>
  <fonts count="64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Helvetica Neue"/>
    </font>
    <font>
      <sz val="11"/>
      <color indexed="8"/>
      <name val="Calibri"/>
      <family val="2"/>
    </font>
    <font>
      <b/>
      <sz val="14"/>
      <color indexed="10"/>
      <name val="Arial"/>
      <family val="2"/>
      <charset val="204"/>
    </font>
    <font>
      <b/>
      <sz val="12"/>
      <color indexed="12"/>
      <name val="Tahoma"/>
      <family val="2"/>
    </font>
    <font>
      <b/>
      <sz val="12"/>
      <color indexed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4"/>
      <name val="Arial"/>
      <family val="2"/>
      <charset val="204"/>
    </font>
    <font>
      <b/>
      <sz val="12"/>
      <color indexed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28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4"/>
      <color indexed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indexed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12"/>
      <name val="Arial"/>
      <family val="2"/>
    </font>
    <font>
      <b/>
      <sz val="20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2"/>
      <color rgb="FF0000FF"/>
      <name val="Arial"/>
      <family val="2"/>
    </font>
    <font>
      <sz val="12"/>
      <color rgb="FF0000FF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0000FF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167" fontId="10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  <xf numFmtId="0" fontId="1" fillId="0" borderId="0"/>
    <xf numFmtId="0" fontId="20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0" borderId="7" applyNumberFormat="0" applyFill="0" applyAlignment="0" applyProtection="0"/>
    <xf numFmtId="0" fontId="25" fillId="0" borderId="3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7" borderId="2" applyNumberFormat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1" fillId="0" borderId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8" borderId="5" applyNumberFormat="0" applyFont="0" applyAlignment="0" applyProtection="0"/>
    <xf numFmtId="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</cellStyleXfs>
  <cellXfs count="198">
    <xf numFmtId="0" fontId="0" fillId="0" borderId="0" xfId="0"/>
    <xf numFmtId="0" fontId="1" fillId="0" borderId="0" xfId="0" applyNumberFormat="1" applyFont="1" applyAlignment="1"/>
    <xf numFmtId="0" fontId="1" fillId="0" borderId="0" xfId="0" applyFont="1" applyAlignment="1"/>
    <xf numFmtId="0" fontId="1" fillId="0" borderId="0" xfId="0" applyNumberFormat="1" applyFont="1" applyFill="1" applyAlignment="1"/>
    <xf numFmtId="0" fontId="1" fillId="0" borderId="0" xfId="0" applyNumberFormat="1" applyFont="1" applyAlignment="1" applyProtection="1"/>
    <xf numFmtId="0" fontId="1" fillId="0" borderId="10" xfId="0" applyNumberFormat="1" applyFont="1" applyBorder="1" applyAlignment="1" applyProtection="1">
      <alignment horizontal="center" vertical="center"/>
    </xf>
    <xf numFmtId="164" fontId="2" fillId="24" borderId="11" xfId="0" applyNumberFormat="1" applyFont="1" applyFill="1" applyBorder="1" applyAlignment="1" applyProtection="1">
      <alignment horizontal="center" vertical="center"/>
    </xf>
    <xf numFmtId="164" fontId="2" fillId="24" borderId="12" xfId="0" applyNumberFormat="1" applyFont="1" applyFill="1" applyBorder="1" applyAlignment="1" applyProtection="1">
      <alignment horizontal="center" vertical="center"/>
    </xf>
    <xf numFmtId="0" fontId="0" fillId="0" borderId="10" xfId="0" applyNumberFormat="1" applyBorder="1" applyAlignment="1" applyProtection="1">
      <alignment horizontal="center" vertical="center"/>
    </xf>
    <xf numFmtId="166" fontId="1" fillId="0" borderId="10" xfId="0" applyNumberFormat="1" applyFont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0" fontId="2" fillId="24" borderId="10" xfId="0" applyFont="1" applyFill="1" applyBorder="1" applyAlignment="1" applyProtection="1">
      <alignment horizontal="center" vertical="center"/>
    </xf>
    <xf numFmtId="0" fontId="9" fillId="24" borderId="10" xfId="0" applyFont="1" applyFill="1" applyBorder="1" applyAlignment="1" applyProtection="1">
      <alignment horizontal="center" vertical="center"/>
    </xf>
    <xf numFmtId="0" fontId="9" fillId="24" borderId="10" xfId="0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</xf>
    <xf numFmtId="164" fontId="10" fillId="0" borderId="10" xfId="0" applyNumberFormat="1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24" borderId="17" xfId="0" applyFont="1" applyFill="1" applyBorder="1" applyAlignment="1" applyProtection="1">
      <alignment horizontal="center"/>
    </xf>
    <xf numFmtId="0" fontId="9" fillId="24" borderId="18" xfId="0" applyFont="1" applyFill="1" applyBorder="1" applyAlignment="1" applyProtection="1">
      <alignment horizontal="center"/>
    </xf>
    <xf numFmtId="0" fontId="8" fillId="24" borderId="10" xfId="0" applyFont="1" applyFill="1" applyBorder="1" applyAlignment="1" applyProtection="1">
      <alignment horizontal="center" vertical="center"/>
    </xf>
    <xf numFmtId="0" fontId="9" fillId="24" borderId="16" xfId="0" applyFont="1" applyFill="1" applyBorder="1" applyAlignment="1" applyProtection="1">
      <alignment horizontal="center" vertical="center"/>
    </xf>
    <xf numFmtId="0" fontId="9" fillId="24" borderId="19" xfId="0" applyFont="1" applyFill="1" applyBorder="1" applyAlignment="1" applyProtection="1">
      <alignment horizontal="center"/>
    </xf>
    <xf numFmtId="0" fontId="1" fillId="24" borderId="14" xfId="0" applyFont="1" applyFill="1" applyBorder="1" applyAlignment="1" applyProtection="1"/>
    <xf numFmtId="0" fontId="1" fillId="24" borderId="0" xfId="0" applyFont="1" applyFill="1" applyBorder="1" applyAlignment="1" applyProtection="1"/>
    <xf numFmtId="0" fontId="8" fillId="24" borderId="0" xfId="0" applyFont="1" applyFill="1" applyAlignment="1" applyProtection="1">
      <alignment horizontal="right"/>
    </xf>
    <xf numFmtId="0" fontId="43" fillId="24" borderId="16" xfId="0" applyFont="1" applyFill="1" applyBorder="1" applyAlignment="1" applyProtection="1">
      <alignment horizontal="center" vertical="center"/>
    </xf>
    <xf numFmtId="0" fontId="2" fillId="24" borderId="20" xfId="0" applyFont="1" applyFill="1" applyBorder="1" applyAlignment="1" applyProtection="1">
      <alignment horizontal="center" vertical="center"/>
    </xf>
    <xf numFmtId="165" fontId="2" fillId="24" borderId="20" xfId="0" applyNumberFormat="1" applyFont="1" applyFill="1" applyBorder="1" applyAlignment="1" applyProtection="1"/>
    <xf numFmtId="0" fontId="2" fillId="24" borderId="20" xfId="0" applyFont="1" applyFill="1" applyBorder="1" applyAlignment="1" applyProtection="1"/>
    <xf numFmtId="0" fontId="10" fillId="0" borderId="21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8" fillId="24" borderId="10" xfId="0" applyFont="1" applyFill="1" applyBorder="1" applyAlignment="1" applyProtection="1"/>
    <xf numFmtId="164" fontId="11" fillId="0" borderId="10" xfId="0" applyNumberFormat="1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10" xfId="0" applyNumberFormat="1" applyBorder="1" applyAlignment="1" applyProtection="1">
      <alignment horizontal="center"/>
    </xf>
    <xf numFmtId="0" fontId="1" fillId="0" borderId="0" xfId="0" applyNumberFormat="1" applyFont="1" applyFill="1" applyAlignment="1" applyProtection="1"/>
    <xf numFmtId="164" fontId="1" fillId="0" borderId="0" xfId="0" applyNumberFormat="1" applyFont="1" applyAlignment="1" applyProtection="1"/>
    <xf numFmtId="0" fontId="2" fillId="24" borderId="22" xfId="0" applyNumberFormat="1" applyFont="1" applyFill="1" applyBorder="1" applyAlignment="1" applyProtection="1"/>
    <xf numFmtId="0" fontId="12" fillId="0" borderId="10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" fillId="0" borderId="22" xfId="0" applyNumberFormat="1" applyFont="1" applyBorder="1" applyAlignment="1" applyProtection="1">
      <alignment horizontal="center" vertical="center"/>
    </xf>
    <xf numFmtId="166" fontId="1" fillId="0" borderId="11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9" fillId="24" borderId="10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8" fillId="24" borderId="22" xfId="0" applyFont="1" applyFill="1" applyBorder="1" applyAlignment="1" applyProtection="1">
      <alignment horizontal="right"/>
    </xf>
    <xf numFmtId="0" fontId="12" fillId="0" borderId="10" xfId="0" applyFont="1" applyBorder="1" applyProtection="1"/>
    <xf numFmtId="10" fontId="0" fillId="0" borderId="10" xfId="44" applyNumberFormat="1" applyFont="1" applyBorder="1" applyProtection="1"/>
    <xf numFmtId="0" fontId="2" fillId="24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2" fillId="24" borderId="0" xfId="0" applyFont="1" applyFill="1" applyAlignment="1"/>
    <xf numFmtId="0" fontId="9" fillId="24" borderId="14" xfId="0" applyFont="1" applyFill="1" applyBorder="1" applyAlignment="1" applyProtection="1">
      <alignment horizontal="center"/>
    </xf>
    <xf numFmtId="0" fontId="10" fillId="26" borderId="24" xfId="0" applyFont="1" applyFill="1" applyBorder="1" applyAlignment="1" applyProtection="1">
      <alignment horizontal="center" vertical="center"/>
      <protection locked="0"/>
    </xf>
    <xf numFmtId="0" fontId="10" fillId="26" borderId="15" xfId="0" applyFont="1" applyFill="1" applyBorder="1" applyAlignment="1" applyProtection="1">
      <alignment horizontal="center" vertical="center"/>
      <protection locked="0"/>
    </xf>
    <xf numFmtId="0" fontId="10" fillId="26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10" fillId="27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8" fillId="24" borderId="10" xfId="0" applyFont="1" applyFill="1" applyBorder="1" applyAlignment="1" applyProtection="1">
      <alignment horizontal="center"/>
    </xf>
    <xf numFmtId="0" fontId="8" fillId="24" borderId="24" xfId="0" applyFont="1" applyFill="1" applyBorder="1" applyAlignment="1" applyProtection="1">
      <alignment horizontal="center"/>
    </xf>
    <xf numFmtId="0" fontId="10" fillId="24" borderId="22" xfId="0" applyFont="1" applyFill="1" applyBorder="1" applyAlignment="1" applyProtection="1"/>
    <xf numFmtId="12" fontId="10" fillId="0" borderId="10" xfId="0" applyNumberFormat="1" applyFont="1" applyBorder="1" applyAlignment="1" applyProtection="1">
      <alignment vertical="center"/>
    </xf>
    <xf numFmtId="0" fontId="10" fillId="24" borderId="14" xfId="0" applyFont="1" applyFill="1" applyBorder="1" applyAlignment="1" applyProtection="1"/>
    <xf numFmtId="0" fontId="10" fillId="26" borderId="14" xfId="0" applyFont="1" applyFill="1" applyBorder="1" applyAlignment="1" applyProtection="1"/>
    <xf numFmtId="0" fontId="10" fillId="0" borderId="0" xfId="0" applyFont="1"/>
    <xf numFmtId="0" fontId="10" fillId="24" borderId="0" xfId="0" applyFont="1" applyFill="1" applyBorder="1" applyAlignment="1" applyProtection="1"/>
    <xf numFmtId="0" fontId="10" fillId="24" borderId="11" xfId="0" applyFont="1" applyFill="1" applyBorder="1" applyAlignment="1" applyProtection="1"/>
    <xf numFmtId="0" fontId="49" fillId="28" borderId="10" xfId="0" applyFont="1" applyFill="1" applyBorder="1" applyAlignment="1" applyProtection="1">
      <alignment horizontal="center" vertical="center" wrapText="1"/>
    </xf>
    <xf numFmtId="169" fontId="1" fillId="0" borderId="10" xfId="0" applyNumberFormat="1" applyFont="1" applyBorder="1" applyAlignment="1" applyProtection="1">
      <alignment horizontal="center" vertical="center"/>
    </xf>
    <xf numFmtId="169" fontId="57" fillId="0" borderId="10" xfId="0" applyNumberFormat="1" applyFont="1" applyBorder="1" applyAlignment="1" applyProtection="1">
      <alignment horizontal="center" vertical="center"/>
    </xf>
    <xf numFmtId="0" fontId="46" fillId="28" borderId="20" xfId="0" applyFont="1" applyFill="1" applyBorder="1" applyAlignment="1" applyProtection="1">
      <alignment horizontal="left"/>
    </xf>
    <xf numFmtId="0" fontId="2" fillId="28" borderId="20" xfId="0" applyNumberFormat="1" applyFont="1" applyFill="1" applyBorder="1" applyAlignment="1" applyProtection="1">
      <alignment horizontal="center" vertical="center"/>
    </xf>
    <xf numFmtId="166" fontId="2" fillId="28" borderId="20" xfId="0" applyNumberFormat="1" applyFont="1" applyFill="1" applyBorder="1" applyAlignment="1" applyProtection="1">
      <alignment horizontal="center" vertical="center"/>
    </xf>
    <xf numFmtId="164" fontId="2" fillId="28" borderId="20" xfId="0" applyNumberFormat="1" applyFont="1" applyFill="1" applyBorder="1" applyAlignment="1" applyProtection="1">
      <alignment horizontal="center" vertical="center"/>
    </xf>
    <xf numFmtId="164" fontId="2" fillId="28" borderId="19" xfId="0" applyNumberFormat="1" applyFont="1" applyFill="1" applyBorder="1" applyAlignment="1" applyProtection="1">
      <alignment horizontal="center" vertical="center"/>
    </xf>
    <xf numFmtId="0" fontId="46" fillId="28" borderId="20" xfId="0" applyFont="1" applyFill="1" applyBorder="1" applyAlignment="1" applyProtection="1">
      <alignment horizontal="center"/>
    </xf>
    <xf numFmtId="0" fontId="2" fillId="28" borderId="20" xfId="0" applyNumberFormat="1" applyFont="1" applyFill="1" applyBorder="1" applyAlignment="1" applyProtection="1">
      <alignment horizontal="center" vertical="center"/>
      <protection locked="0"/>
    </xf>
    <xf numFmtId="166" fontId="1" fillId="28" borderId="20" xfId="0" applyNumberFormat="1" applyFont="1" applyFill="1" applyBorder="1" applyAlignment="1" applyProtection="1">
      <alignment horizontal="center" vertical="center"/>
    </xf>
    <xf numFmtId="164" fontId="1" fillId="28" borderId="20" xfId="0" applyNumberFormat="1" applyFont="1" applyFill="1" applyBorder="1" applyAlignment="1" applyProtection="1">
      <alignment horizontal="center" vertical="center"/>
    </xf>
    <xf numFmtId="164" fontId="1" fillId="28" borderId="19" xfId="0" applyNumberFormat="1" applyFont="1" applyFill="1" applyBorder="1" applyAlignment="1" applyProtection="1">
      <alignment horizontal="center" vertical="center"/>
    </xf>
    <xf numFmtId="0" fontId="2" fillId="28" borderId="14" xfId="0" applyNumberFormat="1" applyFont="1" applyFill="1" applyBorder="1" applyAlignment="1" applyProtection="1">
      <alignment horizontal="left" vertical="center"/>
    </xf>
    <xf numFmtId="0" fontId="2" fillId="28" borderId="0" xfId="0" applyNumberFormat="1" applyFont="1" applyFill="1" applyBorder="1" applyAlignment="1" applyProtection="1">
      <alignment horizontal="center" vertical="center"/>
      <protection locked="0"/>
    </xf>
    <xf numFmtId="166" fontId="2" fillId="28" borderId="0" xfId="0" applyNumberFormat="1" applyFont="1" applyFill="1" applyBorder="1" applyAlignment="1" applyProtection="1">
      <alignment horizontal="center" vertical="center"/>
    </xf>
    <xf numFmtId="164" fontId="2" fillId="28" borderId="0" xfId="0" applyNumberFormat="1" applyFont="1" applyFill="1" applyBorder="1" applyAlignment="1" applyProtection="1">
      <alignment horizontal="center" vertical="center"/>
    </xf>
    <xf numFmtId="164" fontId="2" fillId="28" borderId="13" xfId="0" applyNumberFormat="1" applyFont="1" applyFill="1" applyBorder="1" applyAlignment="1" applyProtection="1">
      <alignment horizontal="center" vertical="center"/>
    </xf>
    <xf numFmtId="166" fontId="1" fillId="28" borderId="0" xfId="0" applyNumberFormat="1" applyFont="1" applyFill="1" applyBorder="1" applyAlignment="1" applyProtection="1">
      <alignment horizontal="center" vertical="center"/>
    </xf>
    <xf numFmtId="164" fontId="1" fillId="28" borderId="0" xfId="0" applyNumberFormat="1" applyFont="1" applyFill="1" applyBorder="1" applyAlignment="1" applyProtection="1">
      <alignment horizontal="center" vertical="center"/>
    </xf>
    <xf numFmtId="164" fontId="1" fillId="28" borderId="13" xfId="0" applyNumberFormat="1" applyFont="1" applyFill="1" applyBorder="1" applyAlignment="1" applyProtection="1">
      <alignment horizontal="center" vertical="center"/>
    </xf>
    <xf numFmtId="0" fontId="2" fillId="28" borderId="16" xfId="0" applyNumberFormat="1" applyFont="1" applyFill="1" applyBorder="1" applyAlignment="1" applyProtection="1">
      <alignment horizontal="center" vertical="center"/>
    </xf>
    <xf numFmtId="0" fontId="2" fillId="28" borderId="14" xfId="0" applyNumberFormat="1" applyFont="1" applyFill="1" applyBorder="1" applyAlignment="1" applyProtection="1">
      <alignment horizontal="center" vertical="center"/>
    </xf>
    <xf numFmtId="169" fontId="8" fillId="0" borderId="10" xfId="0" applyNumberFormat="1" applyFont="1" applyBorder="1" applyAlignment="1" applyProtection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166" fontId="52" fillId="26" borderId="10" xfId="0" applyNumberFormat="1" applyFont="1" applyFill="1" applyBorder="1" applyAlignment="1" applyProtection="1">
      <alignment horizontal="center"/>
    </xf>
    <xf numFmtId="165" fontId="53" fillId="26" borderId="10" xfId="0" applyNumberFormat="1" applyFont="1" applyFill="1" applyBorder="1" applyAlignment="1" applyProtection="1">
      <alignment horizontal="center" vertical="center"/>
    </xf>
    <xf numFmtId="0" fontId="53" fillId="26" borderId="10" xfId="0" applyFont="1" applyFill="1" applyBorder="1" applyAlignment="1" applyProtection="1">
      <alignment horizontal="center" vertical="center"/>
    </xf>
    <xf numFmtId="166" fontId="54" fillId="26" borderId="10" xfId="0" applyNumberFormat="1" applyFont="1" applyFill="1" applyBorder="1" applyAlignment="1" applyProtection="1">
      <alignment horizontal="center"/>
    </xf>
    <xf numFmtId="0" fontId="59" fillId="0" borderId="10" xfId="0" applyFont="1" applyBorder="1" applyAlignment="1">
      <alignment horizontal="center" vertical="center"/>
    </xf>
    <xf numFmtId="169" fontId="60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 applyProtection="1">
      <alignment horizontal="center" vertical="center"/>
    </xf>
    <xf numFmtId="169" fontId="60" fillId="0" borderId="10" xfId="0" applyNumberFormat="1" applyFont="1" applyBorder="1" applyAlignment="1" applyProtection="1">
      <alignment horizontal="center" vertical="center"/>
    </xf>
    <xf numFmtId="0" fontId="61" fillId="29" borderId="10" xfId="0" applyFont="1" applyFill="1" applyBorder="1" applyAlignment="1" applyProtection="1">
      <alignment horizontal="center" vertical="center" wrapText="1"/>
      <protection locked="0"/>
    </xf>
    <xf numFmtId="0" fontId="59" fillId="29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8" borderId="20" xfId="0" applyNumberFormat="1" applyFont="1" applyFill="1" applyBorder="1" applyAlignment="1" applyProtection="1">
      <alignment horizontal="center" vertical="center"/>
      <protection locked="0"/>
    </xf>
    <xf numFmtId="0" fontId="1" fillId="28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39" fillId="0" borderId="10" xfId="40" applyFont="1" applyFill="1" applyBorder="1" applyAlignment="1">
      <alignment horizontal="center" vertical="center"/>
    </xf>
    <xf numFmtId="0" fontId="11" fillId="0" borderId="10" xfId="40" applyBorder="1" applyAlignment="1">
      <alignment horizontal="center" vertical="center"/>
    </xf>
    <xf numFmtId="0" fontId="39" fillId="0" borderId="21" xfId="40" applyFont="1" applyFill="1" applyBorder="1" applyAlignment="1">
      <alignment horizontal="center" vertical="center"/>
    </xf>
    <xf numFmtId="0" fontId="40" fillId="0" borderId="21" xfId="40" applyFont="1" applyBorder="1" applyAlignment="1">
      <alignment horizontal="center" vertical="center"/>
    </xf>
    <xf numFmtId="0" fontId="40" fillId="0" borderId="10" xfId="40" applyFont="1" applyBorder="1" applyAlignment="1">
      <alignment horizontal="center" vertical="center"/>
    </xf>
    <xf numFmtId="10" fontId="42" fillId="0" borderId="21" xfId="40" applyNumberFormat="1" applyFont="1" applyFill="1" applyBorder="1" applyAlignment="1">
      <alignment horizontal="center" vertical="center"/>
    </xf>
    <xf numFmtId="10" fontId="42" fillId="0" borderId="21" xfId="40" applyNumberFormat="1" applyFont="1" applyBorder="1" applyAlignment="1">
      <alignment horizontal="center" vertical="center"/>
    </xf>
    <xf numFmtId="10" fontId="42" fillId="0" borderId="10" xfId="40" applyNumberFormat="1" applyFont="1" applyFill="1" applyBorder="1" applyAlignment="1">
      <alignment horizontal="center" vertical="center"/>
    </xf>
    <xf numFmtId="10" fontId="42" fillId="0" borderId="10" xfId="40" applyNumberFormat="1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0" fontId="51" fillId="25" borderId="30" xfId="0" applyFont="1" applyFill="1" applyBorder="1" applyAlignment="1" applyProtection="1">
      <alignment horizontal="center" vertical="center"/>
      <protection locked="0"/>
    </xf>
    <xf numFmtId="0" fontId="51" fillId="25" borderId="31" xfId="0" applyFont="1" applyFill="1" applyBorder="1" applyAlignment="1" applyProtection="1">
      <alignment horizontal="center" vertical="center"/>
      <protection locked="0"/>
    </xf>
    <xf numFmtId="0" fontId="38" fillId="0" borderId="22" xfId="0" applyNumberFormat="1" applyFont="1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28" borderId="15" xfId="0" applyFont="1" applyFill="1" applyBorder="1" applyAlignment="1" applyProtection="1">
      <alignment horizontal="center" vertical="center"/>
    </xf>
    <xf numFmtId="0" fontId="9" fillId="28" borderId="17" xfId="0" applyFont="1" applyFill="1" applyBorder="1" applyAlignment="1" applyProtection="1">
      <alignment horizontal="center" vertical="center"/>
    </xf>
    <xf numFmtId="0" fontId="9" fillId="28" borderId="15" xfId="0" applyFont="1" applyFill="1" applyBorder="1" applyAlignment="1" applyProtection="1">
      <alignment horizontal="center" vertical="center" wrapText="1"/>
    </xf>
    <xf numFmtId="0" fontId="9" fillId="28" borderId="17" xfId="0" applyFont="1" applyFill="1" applyBorder="1" applyAlignment="1" applyProtection="1">
      <alignment horizontal="center" vertical="center" wrapText="1"/>
    </xf>
    <xf numFmtId="0" fontId="62" fillId="0" borderId="16" xfId="0" applyFont="1" applyBorder="1" applyAlignment="1" applyProtection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/>
    </xf>
    <xf numFmtId="169" fontId="45" fillId="0" borderId="16" xfId="0" applyNumberFormat="1" applyFont="1" applyBorder="1" applyAlignment="1" applyProtection="1">
      <alignment horizontal="center" vertical="center"/>
    </xf>
    <xf numFmtId="169" fontId="45" fillId="0" borderId="19" xfId="0" applyNumberFormat="1" applyFont="1" applyBorder="1" applyAlignment="1" applyProtection="1">
      <alignment horizontal="center" vertical="center"/>
    </xf>
    <xf numFmtId="0" fontId="44" fillId="0" borderId="16" xfId="0" applyFont="1" applyBorder="1" applyAlignment="1" applyProtection="1">
      <alignment horizontal="center" vertical="center" wrapText="1"/>
    </xf>
    <xf numFmtId="12" fontId="10" fillId="26" borderId="0" xfId="0" applyNumberFormat="1" applyFont="1" applyFill="1" applyBorder="1" applyAlignment="1" applyProtection="1">
      <alignment horizontal="center" vertical="center"/>
      <protection locked="0"/>
    </xf>
    <xf numFmtId="0" fontId="10" fillId="26" borderId="0" xfId="0" applyFont="1" applyFill="1" applyBorder="1" applyAlignment="1" applyProtection="1">
      <alignment horizontal="center" vertical="center"/>
      <protection locked="0"/>
    </xf>
    <xf numFmtId="0" fontId="10" fillId="26" borderId="13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48" fillId="25" borderId="27" xfId="0" applyFont="1" applyFill="1" applyBorder="1" applyAlignment="1" applyProtection="1">
      <alignment horizontal="center" vertical="center"/>
      <protection locked="0"/>
    </xf>
    <xf numFmtId="0" fontId="48" fillId="25" borderId="29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2" fontId="9" fillId="24" borderId="17" xfId="0" applyNumberFormat="1" applyFont="1" applyFill="1" applyBorder="1" applyAlignment="1" applyProtection="1">
      <alignment horizontal="center" vertical="center"/>
    </xf>
    <xf numFmtId="0" fontId="8" fillId="24" borderId="17" xfId="0" applyFont="1" applyFill="1" applyBorder="1" applyAlignment="1" applyProtection="1">
      <alignment horizontal="center" vertical="center"/>
    </xf>
    <xf numFmtId="0" fontId="8" fillId="24" borderId="18" xfId="0" applyFont="1" applyFill="1" applyBorder="1" applyAlignment="1" applyProtection="1">
      <alignment horizontal="center" vertical="center"/>
    </xf>
    <xf numFmtId="0" fontId="9" fillId="24" borderId="11" xfId="0" applyFont="1" applyFill="1" applyBorder="1" applyAlignment="1" applyProtection="1">
      <alignment horizontal="center" vertical="center"/>
    </xf>
    <xf numFmtId="0" fontId="8" fillId="24" borderId="11" xfId="0" applyFont="1" applyFill="1" applyBorder="1" applyAlignment="1" applyProtection="1">
      <alignment horizontal="center" vertical="center"/>
    </xf>
    <xf numFmtId="0" fontId="8" fillId="24" borderId="12" xfId="0" applyFont="1" applyFill="1" applyBorder="1" applyAlignment="1" applyProtection="1">
      <alignment horizontal="center" vertical="center"/>
    </xf>
    <xf numFmtId="12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6" fillId="0" borderId="20" xfId="0" applyFont="1" applyBorder="1" applyAlignment="1" applyProtection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7" fillId="0" borderId="16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169" fontId="45" fillId="0" borderId="20" xfId="0" applyNumberFormat="1" applyFont="1" applyBorder="1" applyAlignment="1" applyProtection="1">
      <alignment horizontal="center" vertical="center"/>
    </xf>
  </cellXfs>
  <cellStyles count="4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uro" xfId="19"/>
    <cellStyle name="Normal 2" xfId="20"/>
    <cellStyle name="Normal 3" xfId="21"/>
    <cellStyle name="Standard_ABGABE_Ü" xfId="22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Обычный_686 FW 2010-2011_БЗ" xfId="40"/>
    <cellStyle name="Плохой" xfId="41"/>
    <cellStyle name="Пояснение" xfId="42"/>
    <cellStyle name="Примечание" xfId="43"/>
    <cellStyle name="Процентный" xfId="44" builtinId="5"/>
    <cellStyle name="Связанная ячейка" xfId="45"/>
    <cellStyle name="Текст предупреждения" xfId="46"/>
    <cellStyle name="Хороший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L14" sqref="L14"/>
    </sheetView>
  </sheetViews>
  <sheetFormatPr defaultRowHeight="15"/>
  <cols>
    <col min="3" max="3" width="14.6640625" customWidth="1"/>
  </cols>
  <sheetData>
    <row r="1" spans="1:7">
      <c r="A1" s="128" t="s">
        <v>0</v>
      </c>
      <c r="B1" s="129"/>
      <c r="C1" s="129"/>
      <c r="D1" s="130" t="s">
        <v>1</v>
      </c>
      <c r="E1" s="131"/>
      <c r="F1" s="128" t="s">
        <v>1</v>
      </c>
      <c r="G1" s="132"/>
    </row>
    <row r="2" spans="1:7">
      <c r="A2" s="128" t="s">
        <v>2</v>
      </c>
      <c r="B2" s="129"/>
      <c r="C2" s="129"/>
      <c r="D2" s="133">
        <v>0.3548</v>
      </c>
      <c r="E2" s="134"/>
      <c r="F2" s="135">
        <v>0.41170000000000001</v>
      </c>
      <c r="G2" s="136"/>
    </row>
    <row r="3" spans="1:7">
      <c r="A3" s="128" t="s">
        <v>3</v>
      </c>
      <c r="B3" s="129"/>
      <c r="C3" s="129"/>
      <c r="D3" s="133">
        <v>0.375</v>
      </c>
      <c r="E3" s="134"/>
      <c r="F3" s="135">
        <v>0.42849999999999999</v>
      </c>
      <c r="G3" s="136"/>
    </row>
    <row r="4" spans="1:7">
      <c r="A4" s="128" t="s">
        <v>4</v>
      </c>
      <c r="B4" s="129"/>
      <c r="C4" s="129"/>
      <c r="D4" s="133">
        <v>0.39389999999999997</v>
      </c>
      <c r="E4" s="134"/>
      <c r="F4" s="135">
        <v>0.44440000000000002</v>
      </c>
      <c r="G4" s="136"/>
    </row>
  </sheetData>
  <mergeCells count="12">
    <mergeCell ref="A3:C3"/>
    <mergeCell ref="D3:E3"/>
    <mergeCell ref="F3:G3"/>
    <mergeCell ref="A4:C4"/>
    <mergeCell ref="D4:E4"/>
    <mergeCell ref="F4:G4"/>
    <mergeCell ref="A1:C1"/>
    <mergeCell ref="D1:E1"/>
    <mergeCell ref="F1:G1"/>
    <mergeCell ref="A2:C2"/>
    <mergeCell ref="D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61" workbookViewId="0">
      <selection activeCell="A70" sqref="A70:XFD71"/>
    </sheetView>
  </sheetViews>
  <sheetFormatPr defaultColWidth="9.6640625" defaultRowHeight="15"/>
  <cols>
    <col min="1" max="1" width="27.88671875" style="4" customWidth="1"/>
    <col min="2" max="2" width="6.33203125" style="4" customWidth="1"/>
    <col min="3" max="4" width="14.109375" style="11" customWidth="1"/>
    <col min="5" max="6" width="13.21875" style="11" customWidth="1"/>
    <col min="7" max="7" width="3.88671875" style="4" customWidth="1"/>
    <col min="8" max="8" width="11.6640625" style="4" customWidth="1"/>
    <col min="9" max="16384" width="9.6640625" style="1"/>
  </cols>
  <sheetData>
    <row r="1" spans="1:8" customFormat="1" ht="15.75" customHeight="1">
      <c r="A1" s="149" t="s">
        <v>6</v>
      </c>
      <c r="B1" s="150"/>
      <c r="C1" s="150"/>
      <c r="D1" s="150"/>
      <c r="E1" s="150"/>
      <c r="F1" s="150"/>
      <c r="G1" s="39"/>
      <c r="H1" s="39"/>
    </row>
    <row r="2" spans="1:8" customFormat="1" ht="10.9" customHeight="1">
      <c r="A2" s="138" t="s">
        <v>7</v>
      </c>
      <c r="B2" s="139"/>
      <c r="C2" s="139"/>
      <c r="D2" s="139"/>
      <c r="E2" s="140"/>
      <c r="F2" s="144">
        <v>41.17</v>
      </c>
      <c r="G2" s="39"/>
      <c r="H2" s="39"/>
    </row>
    <row r="3" spans="1:8" customFormat="1" ht="7.15" customHeight="1">
      <c r="A3" s="141"/>
      <c r="B3" s="142"/>
      <c r="C3" s="142"/>
      <c r="D3" s="142"/>
      <c r="E3" s="143"/>
      <c r="F3" s="145"/>
      <c r="G3" s="39"/>
      <c r="H3" s="39"/>
    </row>
    <row r="4" spans="1:8" ht="14.45" customHeight="1">
      <c r="A4" s="151" t="s">
        <v>9</v>
      </c>
      <c r="B4" s="151" t="s">
        <v>5</v>
      </c>
      <c r="C4" s="153" t="s">
        <v>10</v>
      </c>
      <c r="D4" s="85" t="s">
        <v>11</v>
      </c>
      <c r="E4" s="153" t="s">
        <v>12</v>
      </c>
      <c r="F4" s="153" t="s">
        <v>13</v>
      </c>
    </row>
    <row r="5" spans="1:8" ht="14.45" customHeight="1">
      <c r="A5" s="152"/>
      <c r="B5" s="152"/>
      <c r="C5" s="154"/>
      <c r="D5" s="119">
        <v>56</v>
      </c>
      <c r="E5" s="154"/>
      <c r="F5" s="154"/>
    </row>
    <row r="6" spans="1:8" ht="18.75">
      <c r="A6" s="146" t="s">
        <v>14</v>
      </c>
      <c r="B6" s="147"/>
      <c r="C6" s="147"/>
      <c r="D6" s="147"/>
      <c r="E6" s="147"/>
      <c r="F6" s="148"/>
    </row>
    <row r="7" spans="1:8" ht="15.75">
      <c r="A7" s="88" t="s">
        <v>15</v>
      </c>
      <c r="B7" s="89"/>
      <c r="C7" s="90"/>
      <c r="D7" s="90"/>
      <c r="E7" s="91"/>
      <c r="F7" s="92"/>
    </row>
    <row r="8" spans="1:8">
      <c r="A8" s="67" t="s">
        <v>16</v>
      </c>
      <c r="B8" s="121">
        <v>1</v>
      </c>
      <c r="C8" s="9">
        <v>889</v>
      </c>
      <c r="D8" s="87">
        <f>C8*$D$5</f>
        <v>49784</v>
      </c>
      <c r="E8" s="86">
        <f>D8-D8*$F$2/100</f>
        <v>29287.927199999998</v>
      </c>
      <c r="F8" s="86">
        <f>B8*E8</f>
        <v>29287.927199999998</v>
      </c>
    </row>
    <row r="9" spans="1:8">
      <c r="A9" s="67" t="s">
        <v>17</v>
      </c>
      <c r="B9" s="121">
        <v>1</v>
      </c>
      <c r="C9" s="9">
        <v>889</v>
      </c>
      <c r="D9" s="87">
        <f>C9*$D$5</f>
        <v>49784</v>
      </c>
      <c r="E9" s="86">
        <f>D9-D9*$F$2/100</f>
        <v>29287.927199999998</v>
      </c>
      <c r="F9" s="86">
        <f>B9*E9</f>
        <v>29287.927199999998</v>
      </c>
    </row>
    <row r="10" spans="1:8" ht="15.75">
      <c r="A10" s="88" t="s">
        <v>18</v>
      </c>
      <c r="B10" s="89"/>
      <c r="C10" s="90"/>
      <c r="D10" s="90"/>
      <c r="E10" s="91"/>
      <c r="F10" s="92"/>
    </row>
    <row r="11" spans="1:8">
      <c r="A11" s="67" t="s">
        <v>19</v>
      </c>
      <c r="B11" s="121">
        <v>2</v>
      </c>
      <c r="C11" s="9">
        <v>909</v>
      </c>
      <c r="D11" s="87">
        <f>C11*$D$5</f>
        <v>50904</v>
      </c>
      <c r="E11" s="86">
        <f>D11-D11*$F$2/100</f>
        <v>29946.823199999999</v>
      </c>
      <c r="F11" s="86">
        <f>B11*E11</f>
        <v>59893.646399999998</v>
      </c>
      <c r="G11" s="1"/>
      <c r="H11" s="1"/>
    </row>
    <row r="12" spans="1:8">
      <c r="A12" s="67" t="s">
        <v>20</v>
      </c>
      <c r="B12" s="121">
        <v>3</v>
      </c>
      <c r="C12" s="9">
        <v>909</v>
      </c>
      <c r="D12" s="87">
        <f>C12*$D$5</f>
        <v>50904</v>
      </c>
      <c r="E12" s="86">
        <f>D12-D12*$F$2/100</f>
        <v>29946.823199999999</v>
      </c>
      <c r="F12" s="86">
        <f>B12*E12</f>
        <v>89840.469599999997</v>
      </c>
      <c r="G12" s="1"/>
      <c r="H12" s="1"/>
    </row>
    <row r="13" spans="1:8" ht="15.75">
      <c r="A13" s="88" t="s">
        <v>21</v>
      </c>
      <c r="B13" s="89"/>
      <c r="C13" s="90"/>
      <c r="D13" s="90"/>
      <c r="E13" s="91"/>
      <c r="F13" s="92"/>
      <c r="G13" s="1"/>
      <c r="H13" s="1"/>
    </row>
    <row r="14" spans="1:8">
      <c r="A14" s="67" t="s">
        <v>22</v>
      </c>
      <c r="B14" s="121">
        <v>1</v>
      </c>
      <c r="C14" s="9">
        <v>909</v>
      </c>
      <c r="D14" s="87">
        <f>C14*$D$5</f>
        <v>50904</v>
      </c>
      <c r="E14" s="86">
        <f>D14-D14*$F$2/100</f>
        <v>29946.823199999999</v>
      </c>
      <c r="F14" s="86">
        <f>B14*E14</f>
        <v>29946.823199999999</v>
      </c>
      <c r="G14" s="1"/>
      <c r="H14" s="1"/>
    </row>
    <row r="15" spans="1:8">
      <c r="A15" s="67" t="s">
        <v>23</v>
      </c>
      <c r="B15" s="121">
        <v>1</v>
      </c>
      <c r="C15" s="9">
        <v>909</v>
      </c>
      <c r="D15" s="87">
        <f>C15*$D$5</f>
        <v>50904</v>
      </c>
      <c r="E15" s="86">
        <f>D15-D15*$F$2/100</f>
        <v>29946.823199999999</v>
      </c>
      <c r="F15" s="86">
        <f>B15*E15</f>
        <v>29946.823199999999</v>
      </c>
      <c r="G15" s="1"/>
      <c r="H15" s="1"/>
    </row>
    <row r="16" spans="1:8" ht="15.75">
      <c r="A16" s="88" t="s">
        <v>24</v>
      </c>
      <c r="B16" s="89"/>
      <c r="C16" s="90"/>
      <c r="D16" s="90"/>
      <c r="E16" s="91"/>
      <c r="F16" s="92"/>
      <c r="G16" s="1"/>
      <c r="H16" s="1"/>
    </row>
    <row r="17" spans="1:8">
      <c r="A17" s="67" t="s">
        <v>25</v>
      </c>
      <c r="B17" s="121">
        <v>1</v>
      </c>
      <c r="C17" s="9">
        <v>879</v>
      </c>
      <c r="D17" s="87">
        <f>C17*$D$5</f>
        <v>49224</v>
      </c>
      <c r="E17" s="86">
        <f>D17-D17*$F$2/100</f>
        <v>28958.479199999998</v>
      </c>
      <c r="F17" s="86">
        <f>B17*E17</f>
        <v>28958.479199999998</v>
      </c>
      <c r="G17" s="1"/>
      <c r="H17" s="1"/>
    </row>
    <row r="18" spans="1:8">
      <c r="A18" s="67" t="s">
        <v>26</v>
      </c>
      <c r="B18" s="121">
        <v>2</v>
      </c>
      <c r="C18" s="9">
        <v>879</v>
      </c>
      <c r="D18" s="87">
        <f>C18*$D$5</f>
        <v>49224</v>
      </c>
      <c r="E18" s="86">
        <f>D18-D18*$F$2/100</f>
        <v>28958.479199999998</v>
      </c>
      <c r="F18" s="86">
        <f>B18*E18</f>
        <v>57916.958399999996</v>
      </c>
      <c r="G18" s="1"/>
      <c r="H18" s="1"/>
    </row>
    <row r="19" spans="1:8" ht="15.75">
      <c r="A19" s="88" t="s">
        <v>27</v>
      </c>
      <c r="B19" s="89"/>
      <c r="C19" s="90"/>
      <c r="D19" s="90"/>
      <c r="E19" s="91"/>
      <c r="F19" s="92"/>
      <c r="G19" s="1"/>
      <c r="H19" s="1"/>
    </row>
    <row r="20" spans="1:8">
      <c r="A20" s="67" t="s">
        <v>28</v>
      </c>
      <c r="B20" s="121">
        <v>2</v>
      </c>
      <c r="C20" s="9">
        <v>879</v>
      </c>
      <c r="D20" s="87">
        <f>C20*$D$5</f>
        <v>49224</v>
      </c>
      <c r="E20" s="86">
        <f>D20-D20*$F$2/100</f>
        <v>28958.479199999998</v>
      </c>
      <c r="F20" s="86">
        <f>B20*E20</f>
        <v>57916.958399999996</v>
      </c>
      <c r="G20" s="1"/>
      <c r="H20" s="1"/>
    </row>
    <row r="21" spans="1:8">
      <c r="A21" s="67" t="s">
        <v>29</v>
      </c>
      <c r="B21" s="121">
        <v>1</v>
      </c>
      <c r="C21" s="9">
        <v>879</v>
      </c>
      <c r="D21" s="87">
        <f>C21*$D$5</f>
        <v>49224</v>
      </c>
      <c r="E21" s="86">
        <f>D21-D21*$F$2/100</f>
        <v>28958.479199999998</v>
      </c>
      <c r="F21" s="86">
        <f>B21*E21</f>
        <v>28958.479199999998</v>
      </c>
      <c r="G21" s="1"/>
      <c r="H21" s="1"/>
    </row>
    <row r="22" spans="1:8" ht="15.75">
      <c r="A22" s="93" t="s">
        <v>30</v>
      </c>
      <c r="B22" s="89"/>
      <c r="C22" s="90"/>
      <c r="D22" s="90"/>
      <c r="E22" s="91"/>
      <c r="F22" s="92"/>
      <c r="G22" s="1"/>
      <c r="H22" s="1"/>
    </row>
    <row r="23" spans="1:8">
      <c r="A23" s="36" t="s">
        <v>31</v>
      </c>
      <c r="B23" s="121"/>
      <c r="C23" s="9">
        <v>879</v>
      </c>
      <c r="D23" s="87">
        <f>C23*$D$5</f>
        <v>49224</v>
      </c>
      <c r="E23" s="86">
        <f>D23-D23*$F$2/100</f>
        <v>28958.479199999998</v>
      </c>
      <c r="F23" s="86">
        <f>B23*E23</f>
        <v>0</v>
      </c>
      <c r="G23" s="1"/>
      <c r="H23" s="1"/>
    </row>
    <row r="24" spans="1:8">
      <c r="A24" s="36" t="s">
        <v>32</v>
      </c>
      <c r="B24" s="121">
        <v>1</v>
      </c>
      <c r="C24" s="9">
        <v>879</v>
      </c>
      <c r="D24" s="87">
        <f>C24*$D$5</f>
        <v>49224</v>
      </c>
      <c r="E24" s="86">
        <f>D24-D24*$F$2/100</f>
        <v>28958.479199999998</v>
      </c>
      <c r="F24" s="86">
        <f>B24*E24</f>
        <v>28958.479199999998</v>
      </c>
      <c r="G24" s="1"/>
      <c r="H24" s="1"/>
    </row>
    <row r="25" spans="1:8" ht="15.75">
      <c r="A25" s="88" t="s">
        <v>33</v>
      </c>
      <c r="B25" s="122"/>
      <c r="C25" s="95"/>
      <c r="D25" s="95"/>
      <c r="E25" s="96"/>
      <c r="F25" s="97"/>
      <c r="G25" s="1"/>
      <c r="H25" s="1"/>
    </row>
    <row r="26" spans="1:8">
      <c r="A26" s="36" t="s">
        <v>34</v>
      </c>
      <c r="B26" s="121">
        <v>7</v>
      </c>
      <c r="C26" s="9">
        <v>949</v>
      </c>
      <c r="D26" s="87">
        <f>C26*$D$5</f>
        <v>53144</v>
      </c>
      <c r="E26" s="86">
        <f>D26-D26*$F$2/100</f>
        <v>31264.6152</v>
      </c>
      <c r="F26" s="86">
        <f>B26*E26</f>
        <v>218852.3064</v>
      </c>
      <c r="G26" s="1"/>
      <c r="H26" s="1"/>
    </row>
    <row r="27" spans="1:8">
      <c r="A27" s="36" t="s">
        <v>35</v>
      </c>
      <c r="B27" s="121">
        <v>7</v>
      </c>
      <c r="C27" s="9">
        <v>949</v>
      </c>
      <c r="D27" s="87">
        <f>C27*$D$5</f>
        <v>53144</v>
      </c>
      <c r="E27" s="86">
        <f>D27-D27*$F$2/100</f>
        <v>31264.6152</v>
      </c>
      <c r="F27" s="86">
        <f>B27*E27</f>
        <v>218852.3064</v>
      </c>
      <c r="G27" s="1"/>
      <c r="H27" s="1"/>
    </row>
    <row r="28" spans="1:8">
      <c r="A28" s="36" t="s">
        <v>36</v>
      </c>
      <c r="B28" s="121">
        <v>1</v>
      </c>
      <c r="C28" s="9">
        <v>949</v>
      </c>
      <c r="D28" s="87">
        <f>C28*$D$5</f>
        <v>53144</v>
      </c>
      <c r="E28" s="86">
        <f>D28-D28*$F$2/100</f>
        <v>31264.6152</v>
      </c>
      <c r="F28" s="86">
        <f>B28*E28</f>
        <v>31264.6152</v>
      </c>
      <c r="G28" s="1"/>
      <c r="H28" s="1"/>
    </row>
    <row r="29" spans="1:8" ht="15.75">
      <c r="A29" s="88" t="s">
        <v>37</v>
      </c>
      <c r="B29" s="122"/>
      <c r="C29" s="95"/>
      <c r="D29" s="95"/>
      <c r="E29" s="96"/>
      <c r="F29" s="97"/>
      <c r="G29" s="1"/>
      <c r="H29" s="1"/>
    </row>
    <row r="30" spans="1:8">
      <c r="A30" s="67" t="s">
        <v>38</v>
      </c>
      <c r="B30" s="121">
        <v>1</v>
      </c>
      <c r="C30" s="9">
        <v>949</v>
      </c>
      <c r="D30" s="87">
        <f>C30*$D$5</f>
        <v>53144</v>
      </c>
      <c r="E30" s="86">
        <f>D30-D30*$F$2/100</f>
        <v>31264.6152</v>
      </c>
      <c r="F30" s="86">
        <f>B30*E30</f>
        <v>31264.6152</v>
      </c>
      <c r="G30" s="1"/>
      <c r="H30" s="1"/>
    </row>
    <row r="31" spans="1:8">
      <c r="A31" s="67" t="s">
        <v>39</v>
      </c>
      <c r="B31" s="121">
        <v>3</v>
      </c>
      <c r="C31" s="9">
        <v>949</v>
      </c>
      <c r="D31" s="87">
        <f>C31*$D$5</f>
        <v>53144</v>
      </c>
      <c r="E31" s="86">
        <f>D31-D31*$F$2/100</f>
        <v>31264.6152</v>
      </c>
      <c r="F31" s="86">
        <f>B31*E31</f>
        <v>93793.845600000001</v>
      </c>
      <c r="G31" s="1"/>
      <c r="H31" s="1"/>
    </row>
    <row r="32" spans="1:8">
      <c r="A32" s="67" t="s">
        <v>40</v>
      </c>
      <c r="B32" s="121">
        <v>2</v>
      </c>
      <c r="C32" s="9">
        <v>949</v>
      </c>
      <c r="D32" s="87">
        <f>C32*$D$5</f>
        <v>53144</v>
      </c>
      <c r="E32" s="86">
        <f>D32-D32*$F$2/100</f>
        <v>31264.6152</v>
      </c>
      <c r="F32" s="86">
        <f>B32*E32</f>
        <v>62529.2304</v>
      </c>
      <c r="G32" s="1"/>
      <c r="H32" s="1"/>
    </row>
    <row r="33" spans="1:8" ht="15.75">
      <c r="A33" s="98" t="s">
        <v>41</v>
      </c>
      <c r="B33" s="99"/>
      <c r="C33" s="100"/>
      <c r="D33" s="100"/>
      <c r="E33" s="101"/>
      <c r="F33" s="102"/>
      <c r="G33" s="1"/>
      <c r="H33" s="1"/>
    </row>
    <row r="34" spans="1:8">
      <c r="A34" s="40" t="s">
        <v>42</v>
      </c>
      <c r="B34" s="121">
        <v>6</v>
      </c>
      <c r="C34" s="9">
        <v>909</v>
      </c>
      <c r="D34" s="87">
        <f>C34*$D$5</f>
        <v>50904</v>
      </c>
      <c r="E34" s="86">
        <f>D34-D34*$F$2/100</f>
        <v>29946.823199999999</v>
      </c>
      <c r="F34" s="86">
        <f>B34*E34</f>
        <v>179680.93919999999</v>
      </c>
      <c r="G34" s="1"/>
      <c r="H34" s="1"/>
    </row>
    <row r="35" spans="1:8">
      <c r="A35" s="40" t="s">
        <v>43</v>
      </c>
      <c r="B35" s="121">
        <v>6</v>
      </c>
      <c r="C35" s="9">
        <v>909</v>
      </c>
      <c r="D35" s="87">
        <f>C35*$D$5</f>
        <v>50904</v>
      </c>
      <c r="E35" s="86">
        <f>D35-D35*$F$2/100</f>
        <v>29946.823199999999</v>
      </c>
      <c r="F35" s="86">
        <f>B35*E35</f>
        <v>179680.93919999999</v>
      </c>
      <c r="G35" s="1"/>
      <c r="H35" s="1"/>
    </row>
    <row r="36" spans="1:8" ht="15.75">
      <c r="A36" s="98" t="s">
        <v>44</v>
      </c>
      <c r="B36" s="99"/>
      <c r="C36" s="103"/>
      <c r="D36" s="103"/>
      <c r="E36" s="101"/>
      <c r="F36" s="102"/>
      <c r="G36" s="1"/>
      <c r="H36" s="1"/>
    </row>
    <row r="37" spans="1:8">
      <c r="A37" s="44" t="s">
        <v>45</v>
      </c>
      <c r="B37" s="121">
        <v>3</v>
      </c>
      <c r="C37" s="9">
        <v>909</v>
      </c>
      <c r="D37" s="87">
        <f>C37*$D$5</f>
        <v>50904</v>
      </c>
      <c r="E37" s="86">
        <f>D37-D37*$F$2/100</f>
        <v>29946.823199999999</v>
      </c>
      <c r="F37" s="86">
        <f>B37*E37</f>
        <v>89840.469599999997</v>
      </c>
      <c r="G37" s="1"/>
      <c r="H37" s="1"/>
    </row>
    <row r="38" spans="1:8">
      <c r="A38" s="44" t="s">
        <v>46</v>
      </c>
      <c r="B38" s="121">
        <v>1</v>
      </c>
      <c r="C38" s="9">
        <v>909</v>
      </c>
      <c r="D38" s="87">
        <f>C38*$D$5</f>
        <v>50904</v>
      </c>
      <c r="E38" s="86">
        <f>D38-D38*$F$2/100</f>
        <v>29946.823199999999</v>
      </c>
      <c r="F38" s="86">
        <f>B38*E38</f>
        <v>29946.823199999999</v>
      </c>
      <c r="G38" s="1"/>
      <c r="H38" s="1"/>
    </row>
    <row r="39" spans="1:8" ht="15.75">
      <c r="A39" s="93" t="s">
        <v>47</v>
      </c>
      <c r="B39" s="122"/>
      <c r="C39" s="95"/>
      <c r="D39" s="95"/>
      <c r="E39" s="96"/>
      <c r="F39" s="97"/>
      <c r="G39" s="1"/>
      <c r="H39" s="1"/>
    </row>
    <row r="40" spans="1:8">
      <c r="A40" s="36" t="s">
        <v>48</v>
      </c>
      <c r="B40" s="121">
        <v>3</v>
      </c>
      <c r="C40" s="9">
        <v>879</v>
      </c>
      <c r="D40" s="87">
        <f>C40*$D$5</f>
        <v>49224</v>
      </c>
      <c r="E40" s="86">
        <f>D40-D40*$F$2/100</f>
        <v>28958.479199999998</v>
      </c>
      <c r="F40" s="86">
        <f>B40*E40</f>
        <v>86875.43759999999</v>
      </c>
      <c r="G40" s="1"/>
      <c r="H40" s="1"/>
    </row>
    <row r="41" spans="1:8">
      <c r="A41" s="36" t="s">
        <v>49</v>
      </c>
      <c r="B41" s="121">
        <v>5</v>
      </c>
      <c r="C41" s="9">
        <v>879</v>
      </c>
      <c r="D41" s="87">
        <f>C41*$D$5</f>
        <v>49224</v>
      </c>
      <c r="E41" s="86">
        <f>D41-D41*$F$2/100</f>
        <v>28958.479199999998</v>
      </c>
      <c r="F41" s="86">
        <f>B41*E41</f>
        <v>144792.39599999998</v>
      </c>
      <c r="G41" s="1"/>
      <c r="H41" s="1"/>
    </row>
    <row r="42" spans="1:8" ht="15.75">
      <c r="A42" s="93" t="s">
        <v>50</v>
      </c>
      <c r="B42" s="122"/>
      <c r="C42" s="95"/>
      <c r="D42" s="95"/>
      <c r="E42" s="96"/>
      <c r="F42" s="97"/>
      <c r="G42" s="1"/>
      <c r="H42" s="1"/>
    </row>
    <row r="43" spans="1:8">
      <c r="A43" s="67" t="s">
        <v>51</v>
      </c>
      <c r="B43" s="121">
        <v>1</v>
      </c>
      <c r="C43" s="9">
        <v>879</v>
      </c>
      <c r="D43" s="87">
        <f>C43*$D$5</f>
        <v>49224</v>
      </c>
      <c r="E43" s="86">
        <f>D43-D43*$F$2/100</f>
        <v>28958.479199999998</v>
      </c>
      <c r="F43" s="86">
        <f>B43*E43</f>
        <v>28958.479199999998</v>
      </c>
    </row>
    <row r="44" spans="1:8" s="3" customFormat="1" ht="15.75">
      <c r="A44" s="98" t="s">
        <v>52</v>
      </c>
      <c r="B44" s="123"/>
      <c r="C44" s="103"/>
      <c r="D44" s="103"/>
      <c r="E44" s="104"/>
      <c r="F44" s="105"/>
      <c r="G44" s="41"/>
      <c r="H44" s="41"/>
    </row>
    <row r="45" spans="1:8">
      <c r="A45" s="5" t="s">
        <v>53</v>
      </c>
      <c r="B45" s="121">
        <v>2</v>
      </c>
      <c r="C45" s="9">
        <v>899</v>
      </c>
      <c r="D45" s="87">
        <f>C45*$D$5</f>
        <v>50344</v>
      </c>
      <c r="E45" s="86">
        <f>D45-D45*$F$2/100</f>
        <v>29617.375199999999</v>
      </c>
      <c r="F45" s="86">
        <f>B45*E45</f>
        <v>59234.750399999997</v>
      </c>
    </row>
    <row r="46" spans="1:8">
      <c r="A46" s="5" t="s">
        <v>54</v>
      </c>
      <c r="B46" s="121">
        <v>1</v>
      </c>
      <c r="C46" s="9">
        <v>899</v>
      </c>
      <c r="D46" s="87">
        <f>C46*$D$5</f>
        <v>50344</v>
      </c>
      <c r="E46" s="86">
        <f>D46-D46*$F$2/100</f>
        <v>29617.375199999999</v>
      </c>
      <c r="F46" s="86">
        <f>B46*E46</f>
        <v>29617.375199999999</v>
      </c>
    </row>
    <row r="47" spans="1:8">
      <c r="A47" s="5" t="s">
        <v>55</v>
      </c>
      <c r="B47" s="121">
        <v>1</v>
      </c>
      <c r="C47" s="9">
        <v>899</v>
      </c>
      <c r="D47" s="87">
        <f>C47*$D$5</f>
        <v>50344</v>
      </c>
      <c r="E47" s="86">
        <f>D47-D47*$F$2/100</f>
        <v>29617.375199999999</v>
      </c>
      <c r="F47" s="86">
        <f>B47*E47</f>
        <v>29617.375199999999</v>
      </c>
    </row>
    <row r="48" spans="1:8" s="3" customFormat="1" ht="15.75">
      <c r="A48" s="98" t="s">
        <v>56</v>
      </c>
      <c r="B48" s="123"/>
      <c r="C48" s="103"/>
      <c r="D48" s="103"/>
      <c r="E48" s="104"/>
      <c r="F48" s="105"/>
      <c r="G48" s="41"/>
      <c r="H48" s="41"/>
    </row>
    <row r="49" spans="1:6">
      <c r="A49" s="5" t="s">
        <v>57</v>
      </c>
      <c r="B49" s="121">
        <v>2</v>
      </c>
      <c r="C49" s="9">
        <v>899</v>
      </c>
      <c r="D49" s="87">
        <f>C49*$D$5</f>
        <v>50344</v>
      </c>
      <c r="E49" s="86">
        <f>D49-D49*$F$2/100</f>
        <v>29617.375199999999</v>
      </c>
      <c r="F49" s="86">
        <f>B49*E49</f>
        <v>59234.750399999997</v>
      </c>
    </row>
    <row r="50" spans="1:6" ht="15.75">
      <c r="A50" s="106" t="s">
        <v>58</v>
      </c>
      <c r="B50" s="94"/>
      <c r="C50" s="90"/>
      <c r="D50" s="90"/>
      <c r="E50" s="91"/>
      <c r="F50" s="92"/>
    </row>
    <row r="51" spans="1:6">
      <c r="A51" s="5" t="s">
        <v>59</v>
      </c>
      <c r="B51" s="121">
        <v>1</v>
      </c>
      <c r="C51" s="9">
        <v>869</v>
      </c>
      <c r="D51" s="87">
        <f>C51*$D$5</f>
        <v>48664</v>
      </c>
      <c r="E51" s="86">
        <f>D51-D51*$F$2/100</f>
        <v>28629.031199999998</v>
      </c>
      <c r="F51" s="86">
        <f>B51*E51</f>
        <v>28629.031199999998</v>
      </c>
    </row>
    <row r="52" spans="1:6" ht="15.75">
      <c r="A52" s="107" t="s">
        <v>60</v>
      </c>
      <c r="B52" s="99"/>
      <c r="C52" s="100"/>
      <c r="D52" s="100"/>
      <c r="E52" s="101"/>
      <c r="F52" s="102"/>
    </row>
    <row r="53" spans="1:6">
      <c r="A53" s="5" t="s">
        <v>61</v>
      </c>
      <c r="B53" s="121">
        <v>1</v>
      </c>
      <c r="C53" s="9">
        <v>869</v>
      </c>
      <c r="D53" s="87">
        <f>C53*$D$5</f>
        <v>48664</v>
      </c>
      <c r="E53" s="86">
        <f>D53-D53*$F$2/100</f>
        <v>28629.031199999998</v>
      </c>
      <c r="F53" s="86">
        <f>B53*E53</f>
        <v>28629.031199999998</v>
      </c>
    </row>
    <row r="54" spans="1:6" ht="15.75">
      <c r="A54" s="106" t="s">
        <v>62</v>
      </c>
      <c r="B54" s="94"/>
      <c r="C54" s="90"/>
      <c r="D54" s="90"/>
      <c r="E54" s="91"/>
      <c r="F54" s="92"/>
    </row>
    <row r="55" spans="1:6">
      <c r="A55" s="36" t="s">
        <v>63</v>
      </c>
      <c r="B55" s="121">
        <v>1</v>
      </c>
      <c r="C55" s="9">
        <v>869</v>
      </c>
      <c r="D55" s="87">
        <f>C55*$D$5</f>
        <v>48664</v>
      </c>
      <c r="E55" s="86">
        <f>D55-D55*$F$2/100</f>
        <v>28629.031199999998</v>
      </c>
      <c r="F55" s="86">
        <f>B55*E55</f>
        <v>28629.031199999998</v>
      </c>
    </row>
    <row r="56" spans="1:6">
      <c r="A56" s="36" t="s">
        <v>64</v>
      </c>
      <c r="B56" s="121">
        <v>4</v>
      </c>
      <c r="C56" s="9">
        <v>869</v>
      </c>
      <c r="D56" s="87">
        <f>C56*$D$5</f>
        <v>48664</v>
      </c>
      <c r="E56" s="86">
        <f>D56-D56*$F$2/100</f>
        <v>28629.031199999998</v>
      </c>
      <c r="F56" s="86">
        <f>B56*E56</f>
        <v>114516.12479999999</v>
      </c>
    </row>
    <row r="57" spans="1:6">
      <c r="A57" s="36" t="s">
        <v>65</v>
      </c>
      <c r="B57" s="121">
        <v>3</v>
      </c>
      <c r="C57" s="9">
        <v>869</v>
      </c>
      <c r="D57" s="87">
        <f>C57*$D$5</f>
        <v>48664</v>
      </c>
      <c r="E57" s="86">
        <f>D57-D57*$F$2/100</f>
        <v>28629.031199999998</v>
      </c>
      <c r="F57" s="86">
        <f>B57*E57</f>
        <v>85887.093599999993</v>
      </c>
    </row>
    <row r="58" spans="1:6" ht="15.75">
      <c r="A58" s="107" t="s">
        <v>66</v>
      </c>
      <c r="B58" s="99"/>
      <c r="C58" s="100"/>
      <c r="D58" s="100"/>
      <c r="E58" s="101"/>
      <c r="F58" s="102"/>
    </row>
    <row r="59" spans="1:6">
      <c r="A59" s="8" t="s">
        <v>67</v>
      </c>
      <c r="B59" s="121">
        <v>3</v>
      </c>
      <c r="C59" s="9">
        <v>869</v>
      </c>
      <c r="D59" s="87">
        <f t="shared" ref="D59:D62" si="0">C59*$D$5</f>
        <v>48664</v>
      </c>
      <c r="E59" s="86">
        <f t="shared" ref="E59:E62" si="1">D59-D59*$F$2/100</f>
        <v>28629.031199999998</v>
      </c>
      <c r="F59" s="86">
        <f t="shared" ref="F59:F62" si="2">B59*E59</f>
        <v>85887.093599999993</v>
      </c>
    </row>
    <row r="60" spans="1:6">
      <c r="A60" s="8" t="s">
        <v>68</v>
      </c>
      <c r="B60" s="121">
        <v>3</v>
      </c>
      <c r="C60" s="9">
        <v>869</v>
      </c>
      <c r="D60" s="87">
        <f t="shared" si="0"/>
        <v>48664</v>
      </c>
      <c r="E60" s="86">
        <f t="shared" si="1"/>
        <v>28629.031199999998</v>
      </c>
      <c r="F60" s="86">
        <f t="shared" si="2"/>
        <v>85887.093599999993</v>
      </c>
    </row>
    <row r="61" spans="1:6">
      <c r="A61" s="8" t="s">
        <v>69</v>
      </c>
      <c r="B61" s="121">
        <v>5</v>
      </c>
      <c r="C61" s="9">
        <v>869</v>
      </c>
      <c r="D61" s="87">
        <f t="shared" si="0"/>
        <v>48664</v>
      </c>
      <c r="E61" s="86">
        <f t="shared" si="1"/>
        <v>28629.031199999998</v>
      </c>
      <c r="F61" s="86">
        <f t="shared" si="2"/>
        <v>143145.15599999999</v>
      </c>
    </row>
    <row r="62" spans="1:6">
      <c r="A62" s="8" t="s">
        <v>70</v>
      </c>
      <c r="B62" s="121">
        <v>2</v>
      </c>
      <c r="C62" s="9">
        <v>869</v>
      </c>
      <c r="D62" s="87">
        <f t="shared" si="0"/>
        <v>48664</v>
      </c>
      <c r="E62" s="86">
        <f t="shared" si="1"/>
        <v>28629.031199999998</v>
      </c>
      <c r="F62" s="86">
        <f t="shared" si="2"/>
        <v>57258.062399999995</v>
      </c>
    </row>
    <row r="63" spans="1:6" ht="15.75">
      <c r="A63" s="98" t="s">
        <v>71</v>
      </c>
      <c r="B63" s="94"/>
      <c r="C63" s="90"/>
      <c r="D63" s="90"/>
      <c r="E63" s="91"/>
      <c r="F63" s="92"/>
    </row>
    <row r="64" spans="1:6">
      <c r="A64" s="36" t="s">
        <v>72</v>
      </c>
      <c r="B64" s="121">
        <v>2</v>
      </c>
      <c r="C64" s="9">
        <v>879</v>
      </c>
      <c r="D64" s="87">
        <f>C64*$D$5</f>
        <v>49224</v>
      </c>
      <c r="E64" s="86">
        <f>D64-D64*$F$2/100</f>
        <v>28958.479199999998</v>
      </c>
      <c r="F64" s="86">
        <f>B64*E64</f>
        <v>57916.958399999996</v>
      </c>
    </row>
    <row r="65" spans="1:8">
      <c r="A65" s="36" t="s">
        <v>73</v>
      </c>
      <c r="B65" s="121">
        <v>4</v>
      </c>
      <c r="C65" s="9">
        <v>879</v>
      </c>
      <c r="D65" s="87">
        <f>C65*$D$5</f>
        <v>49224</v>
      </c>
      <c r="E65" s="86">
        <f>D65-D65*$F$2/100</f>
        <v>28958.479199999998</v>
      </c>
      <c r="F65" s="86">
        <f>B65*E65</f>
        <v>115833.91679999999</v>
      </c>
    </row>
    <row r="66" spans="1:8">
      <c r="A66" s="36" t="s">
        <v>74</v>
      </c>
      <c r="B66" s="121">
        <v>5</v>
      </c>
      <c r="C66" s="9">
        <v>879</v>
      </c>
      <c r="D66" s="87">
        <f>C66*$D$5</f>
        <v>49224</v>
      </c>
      <c r="E66" s="86">
        <f>D66-D66*$F$2/100</f>
        <v>28958.479199999998</v>
      </c>
      <c r="F66" s="86">
        <f>B66*E66</f>
        <v>144792.39599999998</v>
      </c>
    </row>
    <row r="67" spans="1:8">
      <c r="A67" s="36" t="s">
        <v>75</v>
      </c>
      <c r="B67" s="121">
        <v>3</v>
      </c>
      <c r="C67" s="9">
        <v>879</v>
      </c>
      <c r="D67" s="87">
        <f>C67*$D$5</f>
        <v>49224</v>
      </c>
      <c r="E67" s="86">
        <f>D67-D67*$F$2/100</f>
        <v>28958.479199999998</v>
      </c>
      <c r="F67" s="86">
        <f>B67*E67</f>
        <v>86875.43759999999</v>
      </c>
    </row>
    <row r="68" spans="1:8">
      <c r="A68" s="36" t="s">
        <v>76</v>
      </c>
      <c r="B68" s="121">
        <v>1</v>
      </c>
      <c r="C68" s="9">
        <v>879</v>
      </c>
      <c r="D68" s="87">
        <f>C68*$D$5</f>
        <v>49224</v>
      </c>
      <c r="E68" s="86">
        <f>D68-D68*$F$2/100</f>
        <v>28958.479199999998</v>
      </c>
      <c r="F68" s="86">
        <f>B68*E68</f>
        <v>28958.479199999998</v>
      </c>
    </row>
    <row r="69" spans="1:8">
      <c r="A69" s="49" t="s">
        <v>77</v>
      </c>
      <c r="B69" s="124">
        <f>SUM(B8:B68)</f>
        <v>106</v>
      </c>
      <c r="C69" s="50"/>
      <c r="D69" s="50"/>
      <c r="E69" s="51"/>
      <c r="F69" s="86">
        <f>SUM(F8:F68)</f>
        <v>3137794.5311999987</v>
      </c>
      <c r="H69" s="42"/>
    </row>
  </sheetData>
  <mergeCells count="9">
    <mergeCell ref="A6:F6"/>
    <mergeCell ref="A2:E3"/>
    <mergeCell ref="F2:F3"/>
    <mergeCell ref="A4:A5"/>
    <mergeCell ref="B4:B5"/>
    <mergeCell ref="C4:C5"/>
    <mergeCell ref="E4:E5"/>
    <mergeCell ref="F4:F5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9" sqref="I19"/>
    </sheetView>
  </sheetViews>
  <sheetFormatPr defaultRowHeight="15"/>
  <cols>
    <col min="1" max="1" width="38.21875" bestFit="1" customWidth="1"/>
    <col min="2" max="2" width="3.88671875" bestFit="1" customWidth="1"/>
    <col min="4" max="4" width="17.44140625" customWidth="1"/>
    <col min="5" max="5" width="13.88671875" customWidth="1"/>
    <col min="6" max="6" width="15.33203125" customWidth="1"/>
  </cols>
  <sheetData>
    <row r="1" spans="1:8" ht="19.5" customHeight="1">
      <c r="A1" s="149" t="s">
        <v>78</v>
      </c>
      <c r="B1" s="150"/>
      <c r="C1" s="150"/>
      <c r="D1" s="150"/>
      <c r="E1" s="150"/>
      <c r="F1" s="150"/>
      <c r="G1" s="52"/>
      <c r="H1" s="39"/>
    </row>
    <row r="2" spans="1:8">
      <c r="A2" s="160" t="s">
        <v>79</v>
      </c>
      <c r="B2" s="161"/>
      <c r="C2" s="161"/>
      <c r="D2" s="161"/>
      <c r="E2" s="161"/>
      <c r="F2" s="162"/>
      <c r="G2" s="53"/>
      <c r="H2" s="39"/>
    </row>
    <row r="3" spans="1:8">
      <c r="A3" s="163"/>
      <c r="B3" s="164"/>
      <c r="C3" s="164"/>
      <c r="D3" s="164"/>
      <c r="E3" s="164"/>
      <c r="F3" s="165"/>
      <c r="G3" s="53"/>
      <c r="H3" s="39"/>
    </row>
    <row r="4" spans="1:8" ht="15.75" hidden="1">
      <c r="A4" s="155" t="s">
        <v>8</v>
      </c>
      <c r="B4" s="156"/>
      <c r="C4" s="156"/>
      <c r="D4" s="156"/>
      <c r="E4" s="157"/>
      <c r="F4" s="158"/>
      <c r="G4" s="54"/>
      <c r="H4" s="64" t="s">
        <v>80</v>
      </c>
    </row>
    <row r="5" spans="1:8">
      <c r="A5" s="151" t="s">
        <v>9</v>
      </c>
      <c r="B5" s="151" t="s">
        <v>5</v>
      </c>
      <c r="C5" s="153" t="s">
        <v>10</v>
      </c>
      <c r="D5" s="85" t="s">
        <v>11</v>
      </c>
      <c r="E5" s="153" t="s">
        <v>12</v>
      </c>
      <c r="F5" s="153" t="s">
        <v>13</v>
      </c>
      <c r="G5" s="55"/>
      <c r="H5" s="39"/>
    </row>
    <row r="6" spans="1:8">
      <c r="A6" s="152"/>
      <c r="B6" s="152"/>
      <c r="C6" s="154"/>
      <c r="D6" s="119">
        <v>56</v>
      </c>
      <c r="E6" s="154"/>
      <c r="F6" s="154"/>
      <c r="G6" s="55"/>
      <c r="H6" s="39"/>
    </row>
    <row r="7" spans="1:8" ht="15.75">
      <c r="A7" s="43" t="s">
        <v>81</v>
      </c>
      <c r="B7" s="66"/>
      <c r="C7" s="6"/>
      <c r="D7" s="6"/>
      <c r="E7" s="6"/>
      <c r="F7" s="7"/>
      <c r="G7" s="56"/>
      <c r="H7" s="39"/>
    </row>
    <row r="8" spans="1:8">
      <c r="A8" s="45" t="s">
        <v>82</v>
      </c>
      <c r="B8" s="121">
        <v>1</v>
      </c>
      <c r="C8" s="9">
        <v>959</v>
      </c>
      <c r="D8" s="87">
        <f ca="1">C8*$D$9</f>
        <v>53704</v>
      </c>
      <c r="E8" s="86">
        <f ca="1">D8-D8*H8</f>
        <v>31304.061599999997</v>
      </c>
      <c r="F8" s="86">
        <f ca="1">B8*E8</f>
        <v>31304.061599999997</v>
      </c>
      <c r="G8" s="55"/>
      <c r="H8" s="65">
        <v>0.41710000000000003</v>
      </c>
    </row>
    <row r="9" spans="1:8">
      <c r="A9" s="45" t="s">
        <v>83</v>
      </c>
      <c r="B9" s="121">
        <v>1</v>
      </c>
      <c r="C9" s="9">
        <v>959</v>
      </c>
      <c r="D9" s="87">
        <f ca="1">C9*$D$9</f>
        <v>53704</v>
      </c>
      <c r="E9" s="86">
        <f ca="1">D9-D9*H9</f>
        <v>31304.061599999997</v>
      </c>
      <c r="F9" s="86">
        <f ca="1">B9*E9</f>
        <v>31304.061599999997</v>
      </c>
      <c r="G9" s="55"/>
      <c r="H9" s="65">
        <v>0.41710000000000003</v>
      </c>
    </row>
    <row r="10" spans="1:8" ht="15.75">
      <c r="A10" s="10" t="s">
        <v>84</v>
      </c>
      <c r="B10" s="38">
        <f>SUM(B7:B9)</f>
        <v>2</v>
      </c>
      <c r="C10" s="159" t="s">
        <v>85</v>
      </c>
      <c r="D10" s="159"/>
      <c r="E10" s="159"/>
      <c r="F10" s="108">
        <f ca="1">SUM(F7:F9)</f>
        <v>62608.123199999995</v>
      </c>
      <c r="G10" s="57"/>
      <c r="H10" s="39"/>
    </row>
  </sheetData>
  <mergeCells count="9">
    <mergeCell ref="C10:E10"/>
    <mergeCell ref="A1:F1"/>
    <mergeCell ref="A2:F3"/>
    <mergeCell ref="A4:F4"/>
    <mergeCell ref="A5:A6"/>
    <mergeCell ref="B5:B6"/>
    <mergeCell ref="C5:C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5" workbookViewId="0">
      <selection activeCell="I33" sqref="I33"/>
    </sheetView>
  </sheetViews>
  <sheetFormatPr defaultColWidth="9.6640625" defaultRowHeight="15"/>
  <cols>
    <col min="1" max="1" width="12.5546875" style="33" customWidth="1"/>
    <col min="2" max="2" width="25.77734375" style="33" customWidth="1"/>
    <col min="3" max="3" width="12.21875" style="33" customWidth="1"/>
    <col min="4" max="9" width="4.77734375" style="33" customWidth="1"/>
    <col min="10" max="10" width="7.33203125" style="33" customWidth="1"/>
    <col min="11" max="11" width="8.6640625" style="33" customWidth="1"/>
    <col min="12" max="12" width="8.44140625" style="33" customWidth="1"/>
    <col min="13" max="13" width="9.6640625" style="33" customWidth="1"/>
    <col min="14" max="16384" width="9.6640625" style="2"/>
  </cols>
  <sheetData>
    <row r="1" spans="1:13" s="1" customFormat="1" ht="17.25" customHeight="1">
      <c r="A1" s="173" t="s">
        <v>86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customFormat="1" ht="15" customHeight="1">
      <c r="A2" s="177" t="s">
        <v>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175">
        <v>50</v>
      </c>
    </row>
    <row r="3" spans="1:13" customFormat="1" ht="15" customHeight="1">
      <c r="A3" s="180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81"/>
      <c r="M3" s="176"/>
    </row>
    <row r="4" spans="1:13" customFormat="1" ht="15.75" hidden="1" customHeight="1">
      <c r="A4" s="190" t="s">
        <v>8</v>
      </c>
      <c r="B4" s="191"/>
      <c r="C4" s="191"/>
      <c r="D4" s="191"/>
      <c r="E4" s="191"/>
      <c r="F4" s="191"/>
      <c r="G4" s="191"/>
      <c r="H4" s="191"/>
      <c r="I4" s="191"/>
      <c r="J4" s="115" t="s">
        <v>87</v>
      </c>
      <c r="K4" s="120">
        <v>56</v>
      </c>
      <c r="L4" s="109"/>
      <c r="M4" s="110"/>
    </row>
    <row r="5" spans="1:13" ht="15.75">
      <c r="A5" s="76" t="s">
        <v>88</v>
      </c>
      <c r="B5" s="22" t="s">
        <v>89</v>
      </c>
      <c r="C5" s="13" t="s">
        <v>90</v>
      </c>
      <c r="D5" s="14" t="s">
        <v>91</v>
      </c>
      <c r="E5" s="14" t="s">
        <v>92</v>
      </c>
      <c r="F5" s="14" t="s">
        <v>93</v>
      </c>
      <c r="G5" s="20" t="s">
        <v>94</v>
      </c>
      <c r="H5" s="21" t="s">
        <v>95</v>
      </c>
      <c r="I5" s="14" t="s">
        <v>5</v>
      </c>
      <c r="J5" s="114" t="s">
        <v>10</v>
      </c>
      <c r="K5" s="111" t="s">
        <v>96</v>
      </c>
      <c r="L5" s="112" t="s">
        <v>97</v>
      </c>
      <c r="M5" s="113" t="s">
        <v>13</v>
      </c>
    </row>
    <row r="6" spans="1:13" s="73" customFormat="1" ht="13.15" customHeight="1">
      <c r="A6" s="47" t="s">
        <v>98</v>
      </c>
      <c r="B6" s="47" t="s">
        <v>99</v>
      </c>
      <c r="C6" s="47" t="s">
        <v>100</v>
      </c>
      <c r="D6" s="15"/>
      <c r="E6" s="15">
        <v>1</v>
      </c>
      <c r="F6" s="15">
        <v>1</v>
      </c>
      <c r="G6" s="15"/>
      <c r="H6" s="15"/>
      <c r="I6" s="16">
        <f t="shared" ref="I6:I17" si="0">SUM(D6:H6)</f>
        <v>2</v>
      </c>
      <c r="J6" s="48">
        <v>52</v>
      </c>
      <c r="K6" s="116">
        <f>J6*$K$4</f>
        <v>2912</v>
      </c>
      <c r="L6" s="117">
        <f>K6-K6*$M$2/100</f>
        <v>1456</v>
      </c>
      <c r="M6" s="117">
        <f>I6*L6</f>
        <v>2912</v>
      </c>
    </row>
    <row r="7" spans="1:13" ht="15.75">
      <c r="A7" s="76" t="s">
        <v>88</v>
      </c>
      <c r="B7" s="12" t="s">
        <v>101</v>
      </c>
      <c r="C7" s="13" t="s">
        <v>90</v>
      </c>
      <c r="D7" s="14" t="s">
        <v>91</v>
      </c>
      <c r="E7" s="14" t="s">
        <v>92</v>
      </c>
      <c r="F7" s="14" t="s">
        <v>93</v>
      </c>
      <c r="G7" s="14" t="s">
        <v>94</v>
      </c>
      <c r="H7" s="14" t="s">
        <v>95</v>
      </c>
      <c r="I7" s="14" t="s">
        <v>5</v>
      </c>
      <c r="J7" s="114" t="s">
        <v>10</v>
      </c>
      <c r="K7" s="111" t="s">
        <v>96</v>
      </c>
      <c r="L7" s="112" t="s">
        <v>97</v>
      </c>
      <c r="M7" s="113" t="s">
        <v>13</v>
      </c>
    </row>
    <row r="8" spans="1:13" s="73" customFormat="1" ht="12.75">
      <c r="A8" s="46" t="s">
        <v>102</v>
      </c>
      <c r="B8" s="47" t="s">
        <v>103</v>
      </c>
      <c r="C8" s="46" t="s">
        <v>104</v>
      </c>
      <c r="D8" s="15"/>
      <c r="E8" s="15">
        <v>1</v>
      </c>
      <c r="F8" s="15">
        <v>1</v>
      </c>
      <c r="G8" s="15">
        <v>1</v>
      </c>
      <c r="H8" s="15"/>
      <c r="I8" s="16">
        <f t="shared" si="0"/>
        <v>3</v>
      </c>
      <c r="J8" s="48">
        <v>112</v>
      </c>
      <c r="K8" s="116">
        <f t="shared" ref="K8" si="1">J8*$K$4</f>
        <v>6272</v>
      </c>
      <c r="L8" s="117">
        <f t="shared" ref="L8" si="2">K8-K8*$M$2/100</f>
        <v>3136</v>
      </c>
      <c r="M8" s="117">
        <f t="shared" ref="M8" si="3">I8*L8</f>
        <v>9408</v>
      </c>
    </row>
    <row r="9" spans="1:13" ht="15.75">
      <c r="A9" s="76" t="s">
        <v>88</v>
      </c>
      <c r="B9" s="12" t="s">
        <v>105</v>
      </c>
      <c r="C9" s="13" t="s">
        <v>90</v>
      </c>
      <c r="D9" s="14" t="s">
        <v>91</v>
      </c>
      <c r="E9" s="14" t="s">
        <v>92</v>
      </c>
      <c r="F9" s="14" t="s">
        <v>93</v>
      </c>
      <c r="G9" s="20" t="s">
        <v>94</v>
      </c>
      <c r="H9" s="21" t="s">
        <v>95</v>
      </c>
      <c r="I9" s="14" t="s">
        <v>5</v>
      </c>
      <c r="J9" s="114" t="s">
        <v>10</v>
      </c>
      <c r="K9" s="111" t="s">
        <v>96</v>
      </c>
      <c r="L9" s="112" t="s">
        <v>97</v>
      </c>
      <c r="M9" s="113" t="s">
        <v>13</v>
      </c>
    </row>
    <row r="10" spans="1:13" s="73" customFormat="1" ht="13.15" customHeight="1">
      <c r="A10" s="47" t="s">
        <v>106</v>
      </c>
      <c r="B10" s="47" t="s">
        <v>107</v>
      </c>
      <c r="C10" s="47" t="s">
        <v>104</v>
      </c>
      <c r="D10" s="15"/>
      <c r="E10" s="15">
        <v>1</v>
      </c>
      <c r="F10" s="15">
        <v>1</v>
      </c>
      <c r="G10" s="15">
        <v>1</v>
      </c>
      <c r="H10" s="15"/>
      <c r="I10" s="16">
        <f t="shared" si="0"/>
        <v>3</v>
      </c>
      <c r="J10" s="48">
        <v>45</v>
      </c>
      <c r="K10" s="116">
        <f t="shared" ref="K10:K13" si="4">J10*$K$4</f>
        <v>2520</v>
      </c>
      <c r="L10" s="117">
        <f t="shared" ref="L10:L13" si="5">K10-K10*$M$2/100</f>
        <v>1260</v>
      </c>
      <c r="M10" s="117">
        <f t="shared" ref="M10:M13" si="6">I10*L10</f>
        <v>3780</v>
      </c>
    </row>
    <row r="11" spans="1:13" s="73" customFormat="1" ht="12.75">
      <c r="A11" s="47" t="s">
        <v>108</v>
      </c>
      <c r="B11" s="47" t="s">
        <v>109</v>
      </c>
      <c r="C11" s="47" t="s">
        <v>110</v>
      </c>
      <c r="D11" s="15"/>
      <c r="E11" s="15">
        <v>1</v>
      </c>
      <c r="F11" s="15">
        <v>1</v>
      </c>
      <c r="G11" s="18">
        <v>1</v>
      </c>
      <c r="H11" s="18"/>
      <c r="I11" s="16">
        <f t="shared" si="0"/>
        <v>3</v>
      </c>
      <c r="J11" s="48">
        <v>49</v>
      </c>
      <c r="K11" s="116">
        <f t="shared" si="4"/>
        <v>2744</v>
      </c>
      <c r="L11" s="117">
        <f t="shared" si="5"/>
        <v>1372</v>
      </c>
      <c r="M11" s="117">
        <f t="shared" si="6"/>
        <v>4116</v>
      </c>
    </row>
    <row r="12" spans="1:13" s="73" customFormat="1" ht="13.15" customHeight="1">
      <c r="A12" s="47" t="s">
        <v>111</v>
      </c>
      <c r="B12" s="47" t="s">
        <v>112</v>
      </c>
      <c r="C12" s="47" t="s">
        <v>113</v>
      </c>
      <c r="D12" s="15"/>
      <c r="E12" s="15">
        <v>1</v>
      </c>
      <c r="F12" s="15">
        <v>1</v>
      </c>
      <c r="G12" s="18">
        <v>1</v>
      </c>
      <c r="H12" s="18"/>
      <c r="I12" s="16">
        <f t="shared" si="0"/>
        <v>3</v>
      </c>
      <c r="J12" s="48">
        <v>49</v>
      </c>
      <c r="K12" s="116">
        <f t="shared" si="4"/>
        <v>2744</v>
      </c>
      <c r="L12" s="117">
        <f t="shared" si="5"/>
        <v>1372</v>
      </c>
      <c r="M12" s="117">
        <f t="shared" si="6"/>
        <v>4116</v>
      </c>
    </row>
    <row r="13" spans="1:13" s="73" customFormat="1" ht="13.15" customHeight="1">
      <c r="A13" s="47" t="s">
        <v>114</v>
      </c>
      <c r="B13" s="47" t="s">
        <v>115</v>
      </c>
      <c r="C13" s="47" t="s">
        <v>104</v>
      </c>
      <c r="D13" s="15"/>
      <c r="E13" s="15">
        <v>1</v>
      </c>
      <c r="F13" s="15">
        <v>1</v>
      </c>
      <c r="G13" s="18">
        <v>1</v>
      </c>
      <c r="H13" s="18"/>
      <c r="I13" s="16">
        <f t="shared" si="0"/>
        <v>3</v>
      </c>
      <c r="J13" s="48">
        <v>49</v>
      </c>
      <c r="K13" s="116">
        <f t="shared" si="4"/>
        <v>2744</v>
      </c>
      <c r="L13" s="117">
        <f t="shared" si="5"/>
        <v>1372</v>
      </c>
      <c r="M13" s="117">
        <f t="shared" si="6"/>
        <v>4116</v>
      </c>
    </row>
    <row r="14" spans="1:13" ht="15.75">
      <c r="A14" s="76" t="s">
        <v>88</v>
      </c>
      <c r="B14" s="12" t="s">
        <v>116</v>
      </c>
      <c r="C14" s="13" t="s">
        <v>90</v>
      </c>
      <c r="D14" s="14" t="s">
        <v>91</v>
      </c>
      <c r="E14" s="14" t="s">
        <v>92</v>
      </c>
      <c r="F14" s="14" t="s">
        <v>93</v>
      </c>
      <c r="G14" s="20" t="s">
        <v>94</v>
      </c>
      <c r="H14" s="20" t="s">
        <v>95</v>
      </c>
      <c r="I14" s="14" t="s">
        <v>5</v>
      </c>
      <c r="J14" s="114" t="s">
        <v>10</v>
      </c>
      <c r="K14" s="111" t="s">
        <v>96</v>
      </c>
      <c r="L14" s="112" t="s">
        <v>97</v>
      </c>
      <c r="M14" s="113" t="s">
        <v>13</v>
      </c>
    </row>
    <row r="15" spans="1:13" s="73" customFormat="1" ht="12.75">
      <c r="A15" s="74" t="s">
        <v>117</v>
      </c>
      <c r="B15" s="74" t="s">
        <v>118</v>
      </c>
      <c r="C15" s="74" t="s">
        <v>119</v>
      </c>
      <c r="D15" s="15"/>
      <c r="E15" s="15">
        <v>1</v>
      </c>
      <c r="F15" s="15">
        <v>2</v>
      </c>
      <c r="G15" s="15">
        <v>1</v>
      </c>
      <c r="H15" s="15"/>
      <c r="I15" s="16">
        <f t="shared" si="0"/>
        <v>4</v>
      </c>
      <c r="J15" s="48">
        <v>145</v>
      </c>
      <c r="K15" s="116">
        <f>J15*$K$4</f>
        <v>8120</v>
      </c>
      <c r="L15" s="117">
        <f>K15-K15*$M$2/100</f>
        <v>4060</v>
      </c>
      <c r="M15" s="117">
        <f>I15*L15</f>
        <v>16240</v>
      </c>
    </row>
    <row r="16" spans="1:13" s="73" customFormat="1" ht="12.75">
      <c r="A16" s="74" t="s">
        <v>120</v>
      </c>
      <c r="B16" s="74" t="s">
        <v>121</v>
      </c>
      <c r="C16" s="74" t="s">
        <v>122</v>
      </c>
      <c r="D16" s="15"/>
      <c r="E16" s="15">
        <v>1</v>
      </c>
      <c r="F16" s="15">
        <v>2</v>
      </c>
      <c r="G16" s="15">
        <v>1</v>
      </c>
      <c r="H16" s="15"/>
      <c r="I16" s="16">
        <f t="shared" si="0"/>
        <v>4</v>
      </c>
      <c r="J16" s="48">
        <v>149</v>
      </c>
      <c r="K16" s="116">
        <f>J16*$K$4</f>
        <v>8344</v>
      </c>
      <c r="L16" s="117">
        <f>K16-K16*$M$2/100</f>
        <v>4172</v>
      </c>
      <c r="M16" s="117">
        <f>I16*L16</f>
        <v>16688</v>
      </c>
    </row>
    <row r="17" spans="1:13" s="73" customFormat="1" ht="12.75">
      <c r="A17" s="74" t="s">
        <v>123</v>
      </c>
      <c r="B17" s="74" t="s">
        <v>124</v>
      </c>
      <c r="C17" s="74" t="s">
        <v>104</v>
      </c>
      <c r="D17" s="15"/>
      <c r="E17" s="15">
        <v>1</v>
      </c>
      <c r="F17" s="15">
        <v>1</v>
      </c>
      <c r="G17" s="15">
        <v>1</v>
      </c>
      <c r="H17" s="15"/>
      <c r="I17" s="16">
        <f t="shared" si="0"/>
        <v>3</v>
      </c>
      <c r="J17" s="48">
        <v>109</v>
      </c>
      <c r="K17" s="116">
        <f>J17*$K$4</f>
        <v>6104</v>
      </c>
      <c r="L17" s="117">
        <f>K17-K17*$M$2/100</f>
        <v>3052</v>
      </c>
      <c r="M17" s="117">
        <f>I17*L17</f>
        <v>9156</v>
      </c>
    </row>
    <row r="18" spans="1:13" ht="15.75">
      <c r="A18" s="77" t="s">
        <v>88</v>
      </c>
      <c r="B18" s="75" t="s">
        <v>125</v>
      </c>
      <c r="C18" s="68"/>
      <c r="D18" s="14" t="s">
        <v>91</v>
      </c>
      <c r="E18" s="14" t="s">
        <v>92</v>
      </c>
      <c r="F18" s="14" t="s">
        <v>93</v>
      </c>
      <c r="G18" s="20" t="s">
        <v>94</v>
      </c>
      <c r="H18" s="69"/>
      <c r="I18" s="14" t="s">
        <v>5</v>
      </c>
      <c r="J18" s="114" t="s">
        <v>10</v>
      </c>
      <c r="K18" s="111" t="s">
        <v>96</v>
      </c>
      <c r="L18" s="112" t="s">
        <v>97</v>
      </c>
      <c r="M18" s="113" t="s">
        <v>13</v>
      </c>
    </row>
    <row r="19" spans="1:13" s="73" customFormat="1" ht="12.75">
      <c r="A19" s="47" t="s">
        <v>126</v>
      </c>
      <c r="B19" s="47" t="s">
        <v>127</v>
      </c>
      <c r="C19" s="47" t="s">
        <v>128</v>
      </c>
      <c r="D19" s="15">
        <v>1</v>
      </c>
      <c r="E19" s="15">
        <v>1</v>
      </c>
      <c r="F19" s="15"/>
      <c r="G19" s="19"/>
      <c r="H19" s="71"/>
      <c r="I19" s="61">
        <f>SUM(D19:H19)</f>
        <v>2</v>
      </c>
      <c r="J19" s="48">
        <v>49</v>
      </c>
      <c r="K19" s="116">
        <f t="shared" ref="K19:K21" si="7">J19*$K$4</f>
        <v>2744</v>
      </c>
      <c r="L19" s="117">
        <f t="shared" ref="L19:L21" si="8">K19-K19*$M$2/100</f>
        <v>1372</v>
      </c>
      <c r="M19" s="117">
        <f t="shared" ref="M19:M21" si="9">I19*L19</f>
        <v>2744</v>
      </c>
    </row>
    <row r="20" spans="1:13" s="73" customFormat="1" ht="12.75">
      <c r="A20" s="47" t="s">
        <v>129</v>
      </c>
      <c r="B20" s="47" t="s">
        <v>130</v>
      </c>
      <c r="C20" s="47" t="s">
        <v>131</v>
      </c>
      <c r="D20" s="15">
        <v>1</v>
      </c>
      <c r="E20" s="15">
        <v>1</v>
      </c>
      <c r="F20" s="15"/>
      <c r="G20" s="19"/>
      <c r="H20" s="70"/>
      <c r="I20" s="61">
        <f t="shared" ref="I20" si="10">SUM(D20:H20)</f>
        <v>2</v>
      </c>
      <c r="J20" s="48">
        <v>55</v>
      </c>
      <c r="K20" s="116">
        <f t="shared" si="7"/>
        <v>3080</v>
      </c>
      <c r="L20" s="117">
        <f t="shared" si="8"/>
        <v>1540</v>
      </c>
      <c r="M20" s="117">
        <f t="shared" si="9"/>
        <v>3080</v>
      </c>
    </row>
    <row r="21" spans="1:13" s="73" customFormat="1" ht="13.15" customHeight="1">
      <c r="A21" s="47" t="s">
        <v>132</v>
      </c>
      <c r="B21" s="47" t="s">
        <v>133</v>
      </c>
      <c r="C21" s="47" t="s">
        <v>134</v>
      </c>
      <c r="D21" s="15"/>
      <c r="E21" s="15">
        <v>1</v>
      </c>
      <c r="F21" s="15"/>
      <c r="G21" s="19"/>
      <c r="H21" s="72"/>
      <c r="I21" s="61">
        <f>SUM(D21:H21)</f>
        <v>1</v>
      </c>
      <c r="J21" s="48">
        <v>119</v>
      </c>
      <c r="K21" s="116">
        <f t="shared" si="7"/>
        <v>6664</v>
      </c>
      <c r="L21" s="117">
        <f t="shared" si="8"/>
        <v>3332</v>
      </c>
      <c r="M21" s="117">
        <f t="shared" si="9"/>
        <v>3332</v>
      </c>
    </row>
    <row r="22" spans="1:13" customFormat="1" ht="15.75">
      <c r="A22" s="34" t="s">
        <v>88</v>
      </c>
      <c r="B22" s="12" t="s">
        <v>135</v>
      </c>
      <c r="C22" s="13" t="s">
        <v>90</v>
      </c>
      <c r="D22" s="27"/>
      <c r="E22" s="182" t="s">
        <v>136</v>
      </c>
      <c r="F22" s="183"/>
      <c r="G22" s="182" t="s">
        <v>137</v>
      </c>
      <c r="H22" s="184"/>
      <c r="I22" s="20" t="s">
        <v>5</v>
      </c>
      <c r="J22" s="114" t="s">
        <v>10</v>
      </c>
      <c r="K22" s="111" t="s">
        <v>96</v>
      </c>
      <c r="L22" s="112" t="s">
        <v>97</v>
      </c>
      <c r="M22" s="113" t="s">
        <v>13</v>
      </c>
    </row>
    <row r="23" spans="1:13" s="73" customFormat="1" ht="12.75">
      <c r="A23" s="47" t="s">
        <v>138</v>
      </c>
      <c r="B23" s="47" t="s">
        <v>139</v>
      </c>
      <c r="C23" s="47" t="s">
        <v>140</v>
      </c>
      <c r="D23" s="80"/>
      <c r="E23" s="188"/>
      <c r="F23" s="189"/>
      <c r="G23" s="188">
        <v>1</v>
      </c>
      <c r="H23" s="189"/>
      <c r="I23" s="79">
        <f t="shared" ref="I23:I24" si="11">SUM(E23:H23)</f>
        <v>1</v>
      </c>
      <c r="J23" s="48">
        <v>52</v>
      </c>
      <c r="K23" s="116">
        <f t="shared" ref="K23:K24" si="12">J23*$K$4</f>
        <v>2912</v>
      </c>
      <c r="L23" s="117">
        <f t="shared" ref="L23:L24" si="13">K23-K23*$M$2/100</f>
        <v>1456</v>
      </c>
      <c r="M23" s="117">
        <f t="shared" ref="M23:M24" si="14">I23*L23</f>
        <v>1456</v>
      </c>
    </row>
    <row r="24" spans="1:13" s="73" customFormat="1" ht="12.75">
      <c r="A24" s="47" t="s">
        <v>141</v>
      </c>
      <c r="B24" s="47" t="s">
        <v>142</v>
      </c>
      <c r="C24" s="47" t="s">
        <v>143</v>
      </c>
      <c r="D24" s="80"/>
      <c r="E24" s="188"/>
      <c r="F24" s="189"/>
      <c r="G24" s="188">
        <v>2</v>
      </c>
      <c r="H24" s="189"/>
      <c r="I24" s="79">
        <f t="shared" si="11"/>
        <v>2</v>
      </c>
      <c r="J24" s="48">
        <v>42</v>
      </c>
      <c r="K24" s="116">
        <f t="shared" si="12"/>
        <v>2352</v>
      </c>
      <c r="L24" s="117">
        <f t="shared" si="13"/>
        <v>1176</v>
      </c>
      <c r="M24" s="117">
        <f t="shared" si="14"/>
        <v>2352</v>
      </c>
    </row>
    <row r="25" spans="1:13" customFormat="1" ht="15.75">
      <c r="A25" s="34" t="s">
        <v>88</v>
      </c>
      <c r="B25" s="12" t="s">
        <v>144</v>
      </c>
      <c r="C25" s="23" t="s">
        <v>90</v>
      </c>
      <c r="D25" s="63"/>
      <c r="E25" s="185"/>
      <c r="F25" s="186"/>
      <c r="G25" s="185"/>
      <c r="H25" s="187"/>
      <c r="I25" s="24" t="s">
        <v>5</v>
      </c>
      <c r="J25" s="114" t="s">
        <v>10</v>
      </c>
      <c r="K25" s="111" t="s">
        <v>96</v>
      </c>
      <c r="L25" s="112" t="s">
        <v>97</v>
      </c>
      <c r="M25" s="113" t="s">
        <v>13</v>
      </c>
    </row>
    <row r="26" spans="1:13" s="73" customFormat="1" ht="13.15" customHeight="1">
      <c r="A26" s="47" t="s">
        <v>145</v>
      </c>
      <c r="B26" s="47" t="s">
        <v>146</v>
      </c>
      <c r="C26" s="62" t="s">
        <v>147</v>
      </c>
      <c r="D26" s="81"/>
      <c r="E26" s="169"/>
      <c r="F26" s="170"/>
      <c r="G26" s="169"/>
      <c r="H26" s="171"/>
      <c r="I26" s="126">
        <v>1</v>
      </c>
      <c r="J26" s="48">
        <v>49</v>
      </c>
      <c r="K26" s="116">
        <f t="shared" ref="K26:K27" si="15">J26*$K$4</f>
        <v>2744</v>
      </c>
      <c r="L26" s="117">
        <f t="shared" ref="L26:L27" si="16">K26-K26*$M$2/100</f>
        <v>1372</v>
      </c>
      <c r="M26" s="117">
        <f t="shared" ref="M26:M27" si="17">I26*L26</f>
        <v>1372</v>
      </c>
    </row>
    <row r="27" spans="1:13" s="73" customFormat="1" ht="13.15" customHeight="1">
      <c r="A27" s="47" t="s">
        <v>148</v>
      </c>
      <c r="B27" s="47" t="s">
        <v>149</v>
      </c>
      <c r="C27" s="62" t="s">
        <v>104</v>
      </c>
      <c r="D27" s="81"/>
      <c r="E27" s="169"/>
      <c r="F27" s="170"/>
      <c r="G27" s="169"/>
      <c r="H27" s="171"/>
      <c r="I27" s="126">
        <v>1</v>
      </c>
      <c r="J27" s="48">
        <v>45</v>
      </c>
      <c r="K27" s="116">
        <f t="shared" si="15"/>
        <v>2520</v>
      </c>
      <c r="L27" s="117">
        <f t="shared" si="16"/>
        <v>1260</v>
      </c>
      <c r="M27" s="117">
        <f t="shared" si="17"/>
        <v>1260</v>
      </c>
    </row>
    <row r="28" spans="1:13" ht="35.25" customHeight="1">
      <c r="A28" s="168" t="s">
        <v>150</v>
      </c>
      <c r="B28" s="137"/>
      <c r="C28" s="137"/>
      <c r="D28" s="137"/>
      <c r="E28" s="137"/>
      <c r="F28" s="137"/>
      <c r="G28" s="137"/>
      <c r="H28" s="137"/>
      <c r="I28" s="37">
        <f>SUM(I6:I27)</f>
        <v>38</v>
      </c>
      <c r="J28" s="125"/>
      <c r="K28" s="127"/>
      <c r="L28" s="166">
        <f>SUM(M6:M27)</f>
        <v>86128</v>
      </c>
      <c r="M28" s="167"/>
    </row>
  </sheetData>
  <mergeCells count="18">
    <mergeCell ref="E26:F26"/>
    <mergeCell ref="G26:H26"/>
    <mergeCell ref="E27:F27"/>
    <mergeCell ref="G27:H27"/>
    <mergeCell ref="A28:H28"/>
    <mergeCell ref="L28:M28"/>
    <mergeCell ref="E23:F23"/>
    <mergeCell ref="G23:H23"/>
    <mergeCell ref="E24:F24"/>
    <mergeCell ref="G24:H24"/>
    <mergeCell ref="E25:F25"/>
    <mergeCell ref="G25:H25"/>
    <mergeCell ref="A2:L3"/>
    <mergeCell ref="M2:M3"/>
    <mergeCell ref="A4:I4"/>
    <mergeCell ref="E22:F22"/>
    <mergeCell ref="G22:H22"/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21" sqref="M21"/>
    </sheetView>
  </sheetViews>
  <sheetFormatPr defaultRowHeight="15"/>
  <cols>
    <col min="1" max="1" width="14.21875" style="33" customWidth="1"/>
    <col min="2" max="2" width="16.44140625" style="33" customWidth="1"/>
    <col min="3" max="3" width="10.33203125" style="33" customWidth="1"/>
    <col min="4" max="4" width="1.77734375" style="33" customWidth="1"/>
    <col min="5" max="5" width="1.21875" style="33" customWidth="1"/>
    <col min="6" max="6" width="4.77734375" style="33" customWidth="1"/>
    <col min="7" max="7" width="10.21875" style="33" customWidth="1"/>
    <col min="8" max="8" width="8.77734375" style="33" customWidth="1"/>
    <col min="9" max="9" width="9.5546875" style="33" customWidth="1"/>
    <col min="10" max="10" width="9.6640625" style="33" customWidth="1"/>
  </cols>
  <sheetData>
    <row r="1" spans="1:10">
      <c r="A1" s="173" t="s">
        <v>151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idden="1">
      <c r="A2" s="192" t="s">
        <v>8</v>
      </c>
      <c r="B2" s="193"/>
      <c r="C2" s="193"/>
      <c r="D2" s="193"/>
      <c r="E2" s="193"/>
      <c r="F2" s="193"/>
      <c r="G2" s="194"/>
      <c r="H2" s="115" t="s">
        <v>87</v>
      </c>
      <c r="I2" s="120">
        <v>56</v>
      </c>
      <c r="J2" s="127"/>
    </row>
    <row r="3" spans="1:10" ht="18">
      <c r="A3" s="34" t="s">
        <v>88</v>
      </c>
      <c r="B3" s="28" t="s">
        <v>152</v>
      </c>
      <c r="C3" s="29"/>
      <c r="D3" s="30"/>
      <c r="E3" s="31"/>
      <c r="F3" s="14" t="s">
        <v>5</v>
      </c>
      <c r="G3" s="14" t="s">
        <v>153</v>
      </c>
      <c r="H3" s="14" t="s">
        <v>154</v>
      </c>
      <c r="I3" s="112" t="s">
        <v>97</v>
      </c>
      <c r="J3" s="113" t="s">
        <v>13</v>
      </c>
    </row>
    <row r="4" spans="1:10" s="82" customFormat="1" ht="12.75">
      <c r="A4" s="46" t="s">
        <v>155</v>
      </c>
      <c r="B4" s="47" t="s">
        <v>156</v>
      </c>
      <c r="C4" s="46" t="s">
        <v>157</v>
      </c>
      <c r="D4" s="78"/>
      <c r="E4" s="84"/>
      <c r="F4" s="15"/>
      <c r="G4" s="32"/>
      <c r="H4" s="17">
        <v>11</v>
      </c>
      <c r="I4" s="118">
        <f>H4*$I$2</f>
        <v>616</v>
      </c>
      <c r="J4" s="117">
        <f>F4*I4</f>
        <v>0</v>
      </c>
    </row>
    <row r="5" spans="1:10" s="82" customFormat="1" ht="12.75">
      <c r="A5" s="46" t="s">
        <v>158</v>
      </c>
      <c r="B5" s="47" t="s">
        <v>159</v>
      </c>
      <c r="C5" s="46" t="s">
        <v>160</v>
      </c>
      <c r="D5" s="80"/>
      <c r="E5" s="83"/>
      <c r="F5" s="15"/>
      <c r="G5" s="32"/>
      <c r="H5" s="17">
        <v>9</v>
      </c>
      <c r="I5" s="118">
        <f t="shared" ref="I5:I21" si="0">H5*$I$2</f>
        <v>504</v>
      </c>
      <c r="J5" s="117">
        <f t="shared" ref="J5:J21" si="1">F5*I5</f>
        <v>0</v>
      </c>
    </row>
    <row r="6" spans="1:10" s="82" customFormat="1" ht="12.75">
      <c r="A6" s="46" t="s">
        <v>158</v>
      </c>
      <c r="B6" s="47" t="s">
        <v>159</v>
      </c>
      <c r="C6" s="46" t="s">
        <v>104</v>
      </c>
      <c r="D6" s="80"/>
      <c r="E6" s="83"/>
      <c r="F6" s="15"/>
      <c r="G6" s="32"/>
      <c r="H6" s="17">
        <v>9</v>
      </c>
      <c r="I6" s="118">
        <f t="shared" si="0"/>
        <v>504</v>
      </c>
      <c r="J6" s="117">
        <f t="shared" si="1"/>
        <v>0</v>
      </c>
    </row>
    <row r="7" spans="1:10" s="82" customFormat="1" ht="12.75">
      <c r="A7" s="46" t="s">
        <v>158</v>
      </c>
      <c r="B7" s="47" t="s">
        <v>159</v>
      </c>
      <c r="C7" s="46" t="s">
        <v>161</v>
      </c>
      <c r="D7" s="80"/>
      <c r="E7" s="83"/>
      <c r="F7" s="15"/>
      <c r="G7" s="32"/>
      <c r="H7" s="17">
        <v>9</v>
      </c>
      <c r="I7" s="118">
        <f t="shared" si="0"/>
        <v>504</v>
      </c>
      <c r="J7" s="117">
        <f t="shared" si="1"/>
        <v>0</v>
      </c>
    </row>
    <row r="8" spans="1:10" s="82" customFormat="1" ht="12.75">
      <c r="A8" s="46" t="s">
        <v>158</v>
      </c>
      <c r="B8" s="47" t="s">
        <v>159</v>
      </c>
      <c r="C8" s="46" t="s">
        <v>162</v>
      </c>
      <c r="D8" s="80"/>
      <c r="E8" s="83"/>
      <c r="F8" s="15"/>
      <c r="G8" s="32"/>
      <c r="H8" s="17">
        <v>9</v>
      </c>
      <c r="I8" s="118">
        <f t="shared" si="0"/>
        <v>504</v>
      </c>
      <c r="J8" s="117">
        <f t="shared" si="1"/>
        <v>0</v>
      </c>
    </row>
    <row r="9" spans="1:10" s="82" customFormat="1" ht="12.75">
      <c r="A9" s="46" t="s">
        <v>163</v>
      </c>
      <c r="B9" s="47" t="s">
        <v>164</v>
      </c>
      <c r="C9" s="46" t="s">
        <v>157</v>
      </c>
      <c r="D9" s="80"/>
      <c r="E9" s="83"/>
      <c r="F9" s="15"/>
      <c r="G9" s="32"/>
      <c r="H9" s="17">
        <v>7.5</v>
      </c>
      <c r="I9" s="118">
        <f t="shared" si="0"/>
        <v>420</v>
      </c>
      <c r="J9" s="117">
        <f t="shared" si="1"/>
        <v>0</v>
      </c>
    </row>
    <row r="10" spans="1:10" s="82" customFormat="1" ht="12.75">
      <c r="A10" s="46" t="s">
        <v>165</v>
      </c>
      <c r="B10" s="47" t="s">
        <v>166</v>
      </c>
      <c r="C10" s="46" t="s">
        <v>160</v>
      </c>
      <c r="D10" s="80"/>
      <c r="E10" s="83"/>
      <c r="F10" s="15"/>
      <c r="G10" s="32"/>
      <c r="H10" s="17">
        <v>7.5</v>
      </c>
      <c r="I10" s="118">
        <f t="shared" si="0"/>
        <v>420</v>
      </c>
      <c r="J10" s="117">
        <f t="shared" si="1"/>
        <v>0</v>
      </c>
    </row>
    <row r="11" spans="1:10" s="82" customFormat="1" ht="12.75">
      <c r="A11" s="46" t="s">
        <v>165</v>
      </c>
      <c r="B11" s="47" t="s">
        <v>166</v>
      </c>
      <c r="C11" s="46" t="s">
        <v>104</v>
      </c>
      <c r="D11" s="80"/>
      <c r="E11" s="83"/>
      <c r="F11" s="15"/>
      <c r="G11" s="32"/>
      <c r="H11" s="17">
        <v>7.5</v>
      </c>
      <c r="I11" s="118">
        <f t="shared" si="0"/>
        <v>420</v>
      </c>
      <c r="J11" s="117">
        <f t="shared" si="1"/>
        <v>0</v>
      </c>
    </row>
    <row r="12" spans="1:10" s="82" customFormat="1" ht="12.75">
      <c r="A12" s="46" t="s">
        <v>165</v>
      </c>
      <c r="B12" s="47" t="s">
        <v>166</v>
      </c>
      <c r="C12" s="46" t="s">
        <v>161</v>
      </c>
      <c r="D12" s="80"/>
      <c r="E12" s="83"/>
      <c r="F12" s="15"/>
      <c r="G12" s="32"/>
      <c r="H12" s="17">
        <v>7.5</v>
      </c>
      <c r="I12" s="118">
        <f t="shared" si="0"/>
        <v>420</v>
      </c>
      <c r="J12" s="117">
        <f t="shared" si="1"/>
        <v>0</v>
      </c>
    </row>
    <row r="13" spans="1:10" s="82" customFormat="1" ht="12.75">
      <c r="A13" s="46" t="s">
        <v>165</v>
      </c>
      <c r="B13" s="47" t="s">
        <v>166</v>
      </c>
      <c r="C13" s="46" t="s">
        <v>162</v>
      </c>
      <c r="D13" s="80"/>
      <c r="E13" s="83"/>
      <c r="F13" s="15"/>
      <c r="G13" s="32"/>
      <c r="H13" s="17">
        <v>7.5</v>
      </c>
      <c r="I13" s="118">
        <f t="shared" si="0"/>
        <v>420</v>
      </c>
      <c r="J13" s="117">
        <f t="shared" si="1"/>
        <v>0</v>
      </c>
    </row>
    <row r="14" spans="1:10" s="82" customFormat="1" ht="12.75">
      <c r="A14" s="47" t="s">
        <v>167</v>
      </c>
      <c r="B14" s="47" t="s">
        <v>168</v>
      </c>
      <c r="C14" s="47" t="s">
        <v>160</v>
      </c>
      <c r="D14" s="80"/>
      <c r="E14" s="83"/>
      <c r="F14" s="15"/>
      <c r="G14" s="32"/>
      <c r="H14" s="17">
        <v>4.5</v>
      </c>
      <c r="I14" s="118">
        <f t="shared" si="0"/>
        <v>252</v>
      </c>
      <c r="J14" s="117">
        <f t="shared" si="1"/>
        <v>0</v>
      </c>
    </row>
    <row r="15" spans="1:10" s="82" customFormat="1" ht="12.75">
      <c r="A15" s="47" t="s">
        <v>167</v>
      </c>
      <c r="B15" s="47" t="s">
        <v>168</v>
      </c>
      <c r="C15" s="47" t="s">
        <v>104</v>
      </c>
      <c r="D15" s="80"/>
      <c r="E15" s="83"/>
      <c r="F15" s="15"/>
      <c r="G15" s="32"/>
      <c r="H15" s="17">
        <v>4.5</v>
      </c>
      <c r="I15" s="118">
        <f t="shared" si="0"/>
        <v>252</v>
      </c>
      <c r="J15" s="117">
        <f t="shared" si="1"/>
        <v>0</v>
      </c>
    </row>
    <row r="16" spans="1:10" s="82" customFormat="1" ht="12.75">
      <c r="A16" s="47" t="s">
        <v>167</v>
      </c>
      <c r="B16" s="47" t="s">
        <v>168</v>
      </c>
      <c r="C16" s="47" t="s">
        <v>161</v>
      </c>
      <c r="D16" s="80"/>
      <c r="E16" s="83"/>
      <c r="F16" s="15"/>
      <c r="G16" s="32"/>
      <c r="H16" s="17">
        <v>4.5</v>
      </c>
      <c r="I16" s="118">
        <f t="shared" si="0"/>
        <v>252</v>
      </c>
      <c r="J16" s="117">
        <f t="shared" si="1"/>
        <v>0</v>
      </c>
    </row>
    <row r="17" spans="1:10" s="82" customFormat="1" ht="12.75">
      <c r="A17" s="47" t="s">
        <v>167</v>
      </c>
      <c r="B17" s="47" t="s">
        <v>168</v>
      </c>
      <c r="C17" s="47" t="s">
        <v>162</v>
      </c>
      <c r="D17" s="80"/>
      <c r="E17" s="83"/>
      <c r="F17" s="15"/>
      <c r="G17" s="32"/>
      <c r="H17" s="17">
        <v>4.5</v>
      </c>
      <c r="I17" s="118">
        <f t="shared" si="0"/>
        <v>252</v>
      </c>
      <c r="J17" s="117">
        <f t="shared" si="1"/>
        <v>0</v>
      </c>
    </row>
    <row r="18" spans="1:10" s="82" customFormat="1" ht="12.75">
      <c r="A18" s="47" t="s">
        <v>169</v>
      </c>
      <c r="B18" s="47" t="s">
        <v>170</v>
      </c>
      <c r="C18" s="47" t="s">
        <v>160</v>
      </c>
      <c r="D18" s="80"/>
      <c r="E18" s="83"/>
      <c r="F18" s="15"/>
      <c r="G18" s="32"/>
      <c r="H18" s="17">
        <v>9</v>
      </c>
      <c r="I18" s="118">
        <f t="shared" si="0"/>
        <v>504</v>
      </c>
      <c r="J18" s="117">
        <f t="shared" si="1"/>
        <v>0</v>
      </c>
    </row>
    <row r="19" spans="1:10" s="82" customFormat="1" ht="12.75">
      <c r="A19" s="47" t="s">
        <v>169</v>
      </c>
      <c r="B19" s="47" t="s">
        <v>170</v>
      </c>
      <c r="C19" s="47" t="s">
        <v>104</v>
      </c>
      <c r="D19" s="80"/>
      <c r="E19" s="83"/>
      <c r="F19" s="15"/>
      <c r="G19" s="32"/>
      <c r="H19" s="17">
        <v>9</v>
      </c>
      <c r="I19" s="118">
        <f t="shared" si="0"/>
        <v>504</v>
      </c>
      <c r="J19" s="117">
        <f t="shared" si="1"/>
        <v>0</v>
      </c>
    </row>
    <row r="20" spans="1:10" s="82" customFormat="1" ht="12.75">
      <c r="A20" s="47" t="s">
        <v>169</v>
      </c>
      <c r="B20" s="47" t="s">
        <v>170</v>
      </c>
      <c r="C20" s="47" t="s">
        <v>161</v>
      </c>
      <c r="D20" s="80"/>
      <c r="E20" s="83"/>
      <c r="F20" s="15"/>
      <c r="G20" s="32"/>
      <c r="H20" s="17">
        <v>9</v>
      </c>
      <c r="I20" s="118">
        <f t="shared" si="0"/>
        <v>504</v>
      </c>
      <c r="J20" s="117">
        <f t="shared" si="1"/>
        <v>0</v>
      </c>
    </row>
    <row r="21" spans="1:10" s="82" customFormat="1" ht="12.75">
      <c r="A21" s="47" t="s">
        <v>169</v>
      </c>
      <c r="B21" s="47" t="s">
        <v>170</v>
      </c>
      <c r="C21" s="47" t="s">
        <v>162</v>
      </c>
      <c r="D21" s="80"/>
      <c r="E21" s="83"/>
      <c r="F21" s="15"/>
      <c r="G21" s="32"/>
      <c r="H21" s="17">
        <v>9</v>
      </c>
      <c r="I21" s="118">
        <f t="shared" si="0"/>
        <v>504</v>
      </c>
      <c r="J21" s="117">
        <f t="shared" si="1"/>
        <v>0</v>
      </c>
    </row>
    <row r="22" spans="1:10" ht="18">
      <c r="A22" s="34" t="s">
        <v>88</v>
      </c>
      <c r="B22" s="28" t="s">
        <v>171</v>
      </c>
      <c r="C22" s="29"/>
      <c r="D22" s="30"/>
      <c r="E22" s="31"/>
      <c r="F22" s="60" t="s">
        <v>5</v>
      </c>
      <c r="G22" s="14" t="s">
        <v>153</v>
      </c>
      <c r="H22" s="14" t="s">
        <v>154</v>
      </c>
      <c r="I22" s="112" t="s">
        <v>97</v>
      </c>
      <c r="J22" s="113" t="s">
        <v>13</v>
      </c>
    </row>
    <row r="23" spans="1:10">
      <c r="A23" s="59" t="s">
        <v>172</v>
      </c>
      <c r="B23" s="58" t="s">
        <v>173</v>
      </c>
      <c r="C23" s="58" t="s">
        <v>157</v>
      </c>
      <c r="D23" s="25"/>
      <c r="E23" s="26"/>
      <c r="F23" s="15"/>
      <c r="G23" s="32"/>
      <c r="H23" s="35">
        <v>5.5</v>
      </c>
      <c r="I23" s="118">
        <f>H23*$I$2</f>
        <v>308</v>
      </c>
      <c r="J23" s="117">
        <f>F23*I23</f>
        <v>0</v>
      </c>
    </row>
    <row r="24" spans="1:10" ht="31.15" customHeight="1">
      <c r="A24" s="195" t="s">
        <v>174</v>
      </c>
      <c r="B24" s="196"/>
      <c r="C24" s="196"/>
      <c r="D24" s="196"/>
      <c r="E24" s="196"/>
      <c r="F24" s="37">
        <f>SUM(F4:F23)</f>
        <v>0</v>
      </c>
      <c r="G24" s="125"/>
      <c r="H24" s="166">
        <f>SUM(J4:J23)</f>
        <v>0</v>
      </c>
      <c r="I24" s="197"/>
      <c r="J24" s="167"/>
    </row>
  </sheetData>
  <mergeCells count="4">
    <mergeCell ref="A2:G2"/>
    <mergeCell ref="A24:E24"/>
    <mergeCell ref="H24:J24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скидки</vt:lpstr>
      <vt:lpstr>сноуборды</vt:lpstr>
      <vt:lpstr>бэккантри борды</vt:lpstr>
      <vt:lpstr>софт</vt:lpstr>
      <vt:lpstr>поп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</dc:creator>
  <cp:keywords/>
  <dc:description/>
  <cp:lastModifiedBy>Игорь Артамонов</cp:lastModifiedBy>
  <cp:revision/>
  <dcterms:created xsi:type="dcterms:W3CDTF">2006-01-05T22:44:36Z</dcterms:created>
  <dcterms:modified xsi:type="dcterms:W3CDTF">2015-12-15T11:42:19Z</dcterms:modified>
</cp:coreProperties>
</file>